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F118" s="1"/>
  <c r="F121" s="1"/>
  <c r="E105"/>
  <c r="D105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G58"/>
  <c r="K57"/>
  <c r="K89" s="1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G33"/>
  <c r="F33"/>
  <c r="E33"/>
  <c r="D33"/>
  <c r="K31"/>
  <c r="G31"/>
  <c r="K30"/>
  <c r="G30"/>
  <c r="K29"/>
  <c r="K33" s="1"/>
  <c r="G29"/>
  <c r="J28"/>
  <c r="J55" s="1"/>
  <c r="I28"/>
  <c r="I55" s="1"/>
  <c r="I90" s="1"/>
  <c r="H28"/>
  <c r="H55" s="1"/>
  <c r="H90" s="1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l="1"/>
  <c r="K118"/>
  <c r="K121" s="1"/>
  <c r="J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<sst xmlns="http://schemas.openxmlformats.org/spreadsheetml/2006/main" count="353" uniqueCount="227">
  <si>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</si>
  <si>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</si>
  <si>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</si>
  <si>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</si>
  <si>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</si>
  <si>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</si>
  <si>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</si>
  <si>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</si>
  <si>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</si>
  <si>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</si>
  <si>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</si>
  <si>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</si>
  <si>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</si>
  <si>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</si>
  <si>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</si>
  <si>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</si>
  <si>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</si>
  <si>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</si>
  <si>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</si>
  <si>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</si>
  <si>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41933362</t>
  </si>
  <si>
    <t>3</t>
  </si>
  <si>
    <t>VID</t>
  </si>
  <si>
    <t>Муниципальное бюджетное общеобразовательное учреждение «Средняя общеобразовательная школа № 14» имени А.М.Мамонова</t>
  </si>
  <si>
    <t>ИНН</t>
  </si>
  <si>
    <t>3128028076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</si>
  <si>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</si>
  <si>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</si>
  <si>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</si>
  <si>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</si>
  <si>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</si>
  <si>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</si>
  <si>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</si>
  <si>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</si>
  <si>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</si>
  <si>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</si>
  <si>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</si>
  <si>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</si>
  <si>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</si>
  <si>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</si>
  <si>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</si>
  <si>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</si>
  <si>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</si>
  <si>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</si>
  <si>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</si>
  <si>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</si>
  <si>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</si>
  <si>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</si>
  <si>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</si>
  <si>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</si>
  <si>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</si>
  <si>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</si>
  <si>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</si>
  <si>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</si>
  <si>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</si>
  <si>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</si>
  <si>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</si>
  <si>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</si>
  <si>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</si>
  <si>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</si>
  <si>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</si>
  <si>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</si>
  <si>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</si>
  <si>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</si>
  <si>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</si>
  <si>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</si>
  <si>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</si>
  <si>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</si>
  <si>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</si>
  <si>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</si>
  <si>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</si>
  <si>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</si>
  <si>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</si>
  <si>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</si>
  <si>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</si>
  <si>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</si>
  <si>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</si>
  <si>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</si>
  <si>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</si>
  <si>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</si>
  <si>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</si>
  <si>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</si>
  <si>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</si>
  <si>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</si>
  <si>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</si>
  <si>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</si>
  <si>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</si>
  <si>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</si>
  <si>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</si>
  <si>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</si>
  <si>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</si>
  <si>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</si>
  <si>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</si>
  <si>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</si>
  <si>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</si>
  <si>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</si>
  <si>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</si>
  <si>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</si>
  <si>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</si>
  <si>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</si>
  <si>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</si>
  <si>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</si>
  <si>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</si>
  <si>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</si>
  <si>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</si>
  <si>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</si>
  <si>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</si>
  <si>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</si>
  <si>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</si>
  <si>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</si>
  <si>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</si>
  <si>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</si>
  <si>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</si>
  <si>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</si>
  <si>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</si>
  <si>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</si>
  <si>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</si>
  <si>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</si>
  <si>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</si>
  <si>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</si>
  <si>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</si>
  <si>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</si>
  <si>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</si>
  <si>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</si>
  <si>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</si>
  <si>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</si>
  <si>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</si>
  <si>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</si>
  <si>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</si>
  <si>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</si>
  <si>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</si>
  <si>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</si>
  <si>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</si>
  <si>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</si>
  <si>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</si>
  <si>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</si>
  <si>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</si>
  <si>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</si>
  <si>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</si>
  <si>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</si>
  <si>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</si>
  <si>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</si>
  <si>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</si>
  <si>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</si>
  <si>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</si>
  <si>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</si>
  <si>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</si>
  <si>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</si>
  <si>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</si>
  <si>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</si>
  <si>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</si>
  <si>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</si>
  <si>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</si>
  <si>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</si>
  <si>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</si>
  <si>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</si>
  <si>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</si>
  <si>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</si>
  <si>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</si>
  <si>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</si>
  <si>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</si>
  <si>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</si>
  <si>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</si>
  <si>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</si>
  <si>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</si>
  <si>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</si>
  <si>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</si>
  <si>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</si>
  <si>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</si>
  <si>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</si>
  <si>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</si>
  <si>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</si>
  <si>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</si>
  <si>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</si>
  <si>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</si>
  <si>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</si>
  <si>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</si>
  <si>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</si>
  <si>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</si>
  <si>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</si>
  <si>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</si>
  <si>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</si>
  <si>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</si>
  <si>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</si>
  <si>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</si>
  <si>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</si>
  <si>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</si>
  <si>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</si>
  <si>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</si>
  <si>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</si>
  <si>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</si>
  <si>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</si>
  <si>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</si>
  <si>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</si>
  <si>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</si>
  <si>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</si>
  <si>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</si>
  <si>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</si>
  <si>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Лебедева Л.А.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</si>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</sst>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R20" sqref="R20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65001007.219999999</v>
      </c>
      <c r="F24" s="53">
        <v>3182323.05</v>
      </c>
      <c r="G24" s="54">
        <f>D24+E24+F24</f>
        <v>68183330.269999996</v>
      </c>
      <c r="H24" s="52">
        <v>0</v>
      </c>
      <c r="I24" s="53">
        <v>78041128.219999999</v>
      </c>
      <c r="J24" s="53">
        <v>3248203.05</v>
      </c>
      <c r="K24" s="55">
        <f>H24+I24+J24</f>
        <v>81289331.269999996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40232506.75</v>
      </c>
      <c r="F25" s="53">
        <v>3182323.05</v>
      </c>
      <c r="G25" s="54">
        <f>D25+E25+F25</f>
        <v>43414829.799999997</v>
      </c>
      <c r="H25" s="53">
        <v>0</v>
      </c>
      <c r="I25" s="53">
        <v>46808331.590000004</v>
      </c>
      <c r="J25" s="53">
        <v>3248203.05</v>
      </c>
      <c r="K25" s="55">
        <f>H25+I25+J25</f>
        <v>50056534.640000001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40232506.75</v>
      </c>
      <c r="F26" s="164">
        <v>3182323.05</v>
      </c>
      <c r="G26" s="174">
        <f>D26+E26+F26</f>
        <v>43414829.799999997</v>
      </c>
      <c r="H26" s="164">
        <v>0</v>
      </c>
      <c r="I26" s="164">
        <v>46808331.590000004</v>
      </c>
      <c r="J26" s="164">
        <v>3248203.05</v>
      </c>
      <c r="K26" s="166">
        <f>H26+I26+J26</f>
        <v>50056534.640000001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24768500.469999999</v>
      </c>
      <c r="F28" s="60">
        <f t="shared" si="0"/>
        <v>0</v>
      </c>
      <c r="G28" s="60">
        <f t="shared" si="0"/>
        <v>24768500.469999999</v>
      </c>
      <c r="H28" s="60">
        <f t="shared" si="0"/>
        <v>0</v>
      </c>
      <c r="I28" s="60">
        <f t="shared" si="0"/>
        <v>31232796.629999995</v>
      </c>
      <c r="J28" s="60">
        <f t="shared" si="0"/>
        <v>0</v>
      </c>
      <c r="K28" s="61">
        <f t="shared" si="0"/>
        <v>31232796.629999995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93198333.379999995</v>
      </c>
      <c r="F34" s="63">
        <v>0</v>
      </c>
      <c r="G34" s="64">
        <f>D34+E34+F34</f>
        <v>93198333.379999995</v>
      </c>
      <c r="H34" s="52">
        <v>0</v>
      </c>
      <c r="I34" s="63">
        <v>95796273.180000007</v>
      </c>
      <c r="J34" s="63">
        <v>0</v>
      </c>
      <c r="K34" s="65">
        <f>H34+I34+J34</f>
        <v>95796273.180000007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130826.39</v>
      </c>
      <c r="F35" s="63">
        <v>66193.100000000006</v>
      </c>
      <c r="G35" s="64">
        <f>D35+E35+F35</f>
        <v>197019.49</v>
      </c>
      <c r="H35" s="53">
        <v>0</v>
      </c>
      <c r="I35" s="63">
        <v>303340.34999999998</v>
      </c>
      <c r="J35" s="63">
        <v>55214.94</v>
      </c>
      <c r="K35" s="65">
        <f>H35+I35+J35</f>
        <v>358555.29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14503.2</v>
      </c>
      <c r="F44" s="71">
        <v>0</v>
      </c>
      <c r="G44" s="72">
        <f>D44+E44+F44</f>
        <v>14503.2</v>
      </c>
      <c r="H44" s="71">
        <v>0</v>
      </c>
      <c r="I44" s="71">
        <v>14503.2</v>
      </c>
      <c r="J44" s="71">
        <v>0</v>
      </c>
      <c r="K44" s="73">
        <f>H44+I44+J44</f>
        <v>14503.2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>
        <v>0</v>
      </c>
      <c r="E53" s="75">
        <v>0</v>
      </c>
      <c r="F53" s="75">
        <v>0</v>
      </c>
      <c r="G53" s="76">
        <f>D53+E53+F53</f>
        <v>0</v>
      </c>
      <c r="H53" s="75">
        <v>0</v>
      </c>
      <c r="I53" s="75">
        <v>0</v>
      </c>
      <c r="J53" s="75">
        <v>15726.33</v>
      </c>
      <c r="K53" s="65">
        <f>H53+I53+J53</f>
        <v>15726.33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118112163.44</v>
      </c>
      <c r="F55" s="82">
        <f t="shared" si="2"/>
        <v>66193.100000000006</v>
      </c>
      <c r="G55" s="82">
        <f t="shared" si="2"/>
        <v>118178356.53999999</v>
      </c>
      <c r="H55" s="82">
        <f t="shared" si="2"/>
        <v>0</v>
      </c>
      <c r="I55" s="82">
        <f t="shared" si="2"/>
        <v>127346913.36</v>
      </c>
      <c r="J55" s="82">
        <f t="shared" si="2"/>
        <v>70941.27</v>
      </c>
      <c r="K55" s="83">
        <f t="shared" si="2"/>
        <v>127417854.63000001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208834.83</v>
      </c>
      <c r="G57" s="60">
        <f t="shared" si="3"/>
        <v>208834.83</v>
      </c>
      <c r="H57" s="60">
        <f t="shared" si="3"/>
        <v>0</v>
      </c>
      <c r="I57" s="60">
        <f t="shared" si="3"/>
        <v>59688</v>
      </c>
      <c r="J57" s="60">
        <f t="shared" si="3"/>
        <v>386992.6</v>
      </c>
      <c r="K57" s="88">
        <f t="shared" si="3"/>
        <v>446680.6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208834.83</v>
      </c>
      <c r="G58" s="174">
        <f>D58+E58+F58</f>
        <v>208834.83</v>
      </c>
      <c r="H58" s="164">
        <v>0</v>
      </c>
      <c r="I58" s="164">
        <v>59688</v>
      </c>
      <c r="J58" s="164">
        <v>386992.6</v>
      </c>
      <c r="K58" s="166">
        <f>H58+I58+J58</f>
        <v>446680.6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803569.95</v>
      </c>
      <c r="E70" s="63">
        <v>256916470.56</v>
      </c>
      <c r="F70" s="63">
        <v>115799.19</v>
      </c>
      <c r="G70" s="64">
        <f>D70+E70+F70</f>
        <v>257835839.69999999</v>
      </c>
      <c r="H70" s="53">
        <v>568703.23</v>
      </c>
      <c r="I70" s="63">
        <v>199018499.37</v>
      </c>
      <c r="J70" s="75">
        <v>30196</v>
      </c>
      <c r="K70" s="55">
        <f>H70+I70+J70</f>
        <v>199617398.59999999</v>
      </c>
      <c r="L70" s="33"/>
      <c r="M70" s="33"/>
    </row>
    <row r="71" spans="2:13">
      <c r="B71" s="57" t="s">
        <v>77</v>
      </c>
      <c r="C71" s="172" t="s">
        <v>136</v>
      </c>
      <c r="D71" s="164"/>
      <c r="E71" s="164">
        <v>88959755</v>
      </c>
      <c r="F71" s="164"/>
      <c r="G71" s="174">
        <f>D71+E71+F71</f>
        <v>88959755</v>
      </c>
      <c r="H71" s="164">
        <v>284351</v>
      </c>
      <c r="I71" s="164">
        <v>100155095</v>
      </c>
      <c r="J71" s="164"/>
      <c r="K71" s="166">
        <f>H71+I71+J71</f>
        <v>100439446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44902.25</v>
      </c>
      <c r="J73" s="53">
        <v>0</v>
      </c>
      <c r="K73" s="65">
        <f>H73+I73+J73</f>
        <v>44902.25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803569.95</v>
      </c>
      <c r="E89" s="100">
        <f t="shared" si="4"/>
        <v>256916470.56</v>
      </c>
      <c r="F89" s="100">
        <f t="shared" si="4"/>
        <v>324634.02</v>
      </c>
      <c r="G89" s="100">
        <f t="shared" si="4"/>
        <v>258044674.53</v>
      </c>
      <c r="H89" s="100">
        <f t="shared" si="4"/>
        <v>568703.23</v>
      </c>
      <c r="I89" s="100">
        <f t="shared" si="4"/>
        <v>199123089.62</v>
      </c>
      <c r="J89" s="100">
        <f t="shared" si="4"/>
        <v>417188.6</v>
      </c>
      <c r="K89" s="101">
        <f t="shared" si="4"/>
        <v>200108981.44999999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803569.95</v>
      </c>
      <c r="E90" s="103">
        <f t="shared" si="5"/>
        <v>375028634</v>
      </c>
      <c r="F90" s="103">
        <f t="shared" si="5"/>
        <v>390827.12</v>
      </c>
      <c r="G90" s="103">
        <f t="shared" si="5"/>
        <v>376223031.06999999</v>
      </c>
      <c r="H90" s="103">
        <f t="shared" si="5"/>
        <v>568703.23</v>
      </c>
      <c r="I90" s="103">
        <f t="shared" si="5"/>
        <v>326470002.98000002</v>
      </c>
      <c r="J90" s="103">
        <f t="shared" si="5"/>
        <v>488129.87</v>
      </c>
      <c r="K90" s="104">
        <f t="shared" si="5"/>
        <v>327526836.07999998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976018.22</v>
      </c>
      <c r="F101" s="63">
        <v>0</v>
      </c>
      <c r="G101" s="64">
        <f>D101+E101+F101</f>
        <v>976018.22</v>
      </c>
      <c r="H101" s="63">
        <v>0</v>
      </c>
      <c r="I101" s="63">
        <v>1465128.11</v>
      </c>
      <c r="J101" s="63">
        <v>0</v>
      </c>
      <c r="K101" s="55">
        <f>H101+I101+J101</f>
        <v>1465128.11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850606.66</v>
      </c>
      <c r="F104" s="63">
        <v>0</v>
      </c>
      <c r="G104" s="64">
        <f>D104+E104+F104</f>
        <v>850606.66</v>
      </c>
      <c r="H104" s="63">
        <v>0</v>
      </c>
      <c r="I104" s="63">
        <v>0</v>
      </c>
      <c r="J104" s="63">
        <v>0</v>
      </c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48106.8</v>
      </c>
      <c r="G105" s="60">
        <f>G106+G108+G109+G110+G111</f>
        <v>48106.8</v>
      </c>
      <c r="H105" s="60">
        <f>H108+H109+H110+H111</f>
        <v>0</v>
      </c>
      <c r="I105" s="60">
        <f>I108+I109+I110+I111</f>
        <v>0</v>
      </c>
      <c r="J105" s="60">
        <f>J106+J108+J109+J110+J111</f>
        <v>52222.5</v>
      </c>
      <c r="K105" s="61">
        <f>K106+K108+K109+K110+K111</f>
        <v>52222.5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48106.8</v>
      </c>
      <c r="G106" s="174">
        <f>F106</f>
        <v>48106.8</v>
      </c>
      <c r="H106" s="170" t="s">
        <v>169</v>
      </c>
      <c r="I106" s="170" t="s">
        <v>169</v>
      </c>
      <c r="J106" s="164">
        <v>52222.5</v>
      </c>
      <c r="K106" s="166">
        <f>J106</f>
        <v>52222.5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19338.13</v>
      </c>
      <c r="G112" s="64">
        <f t="shared" si="6"/>
        <v>19338.13</v>
      </c>
      <c r="H112" s="63">
        <v>0</v>
      </c>
      <c r="I112" s="63">
        <v>0</v>
      </c>
      <c r="J112" s="63">
        <v>7167.6</v>
      </c>
      <c r="K112" s="55">
        <f t="shared" si="7"/>
        <v>7167.6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137234994.37</v>
      </c>
      <c r="F115" s="75">
        <v>0</v>
      </c>
      <c r="G115" s="64">
        <f>D115+E115+F115</f>
        <v>137234994.37</v>
      </c>
      <c r="H115" s="111">
        <v>0</v>
      </c>
      <c r="I115" s="75">
        <v>139735904.56999999</v>
      </c>
      <c r="J115" s="75">
        <v>0</v>
      </c>
      <c r="K115" s="55">
        <f>H115+I115+J115</f>
        <v>139735904.56999999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803569.95</v>
      </c>
      <c r="E116" s="53">
        <v>256916470.56</v>
      </c>
      <c r="F116" s="53">
        <v>8065.19</v>
      </c>
      <c r="G116" s="64">
        <f>D116+E116+F116</f>
        <v>257728105.69999999</v>
      </c>
      <c r="H116" s="53">
        <v>568703.23</v>
      </c>
      <c r="I116" s="53">
        <v>199018499.37</v>
      </c>
      <c r="J116" s="53">
        <v>0</v>
      </c>
      <c r="K116" s="55">
        <f>H116+I116+J116</f>
        <v>199587202.59999999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3192579.55</v>
      </c>
      <c r="F117" s="53">
        <v>0</v>
      </c>
      <c r="G117" s="64">
        <f>D117+E117+F117</f>
        <v>3192579.55</v>
      </c>
      <c r="H117" s="53">
        <v>0</v>
      </c>
      <c r="I117" s="53">
        <v>2686051.12</v>
      </c>
      <c r="J117" s="53">
        <v>0</v>
      </c>
      <c r="K117" s="55">
        <f>H117+I117+J117</f>
        <v>2686051.12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803569.95</v>
      </c>
      <c r="E118" s="113">
        <f t="shared" si="8"/>
        <v>399170669.36000001</v>
      </c>
      <c r="F118" s="113">
        <f t="shared" si="8"/>
        <v>75510.12000000001</v>
      </c>
      <c r="G118" s="113">
        <f t="shared" si="8"/>
        <v>400049749.43000001</v>
      </c>
      <c r="H118" s="113">
        <f t="shared" si="8"/>
        <v>568703.23</v>
      </c>
      <c r="I118" s="113">
        <f t="shared" si="8"/>
        <v>342905583.17000002</v>
      </c>
      <c r="J118" s="113">
        <f t="shared" si="8"/>
        <v>59390.1</v>
      </c>
      <c r="K118" s="114">
        <f t="shared" si="8"/>
        <v>343533676.5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-24142035.359999999</v>
      </c>
      <c r="F120" s="53">
        <v>315317</v>
      </c>
      <c r="G120" s="54">
        <f>D120+E120+F120</f>
        <v>-23826718.359999999</v>
      </c>
      <c r="H120" s="53">
        <v>0</v>
      </c>
      <c r="I120" s="53">
        <v>-16435580.189999999</v>
      </c>
      <c r="J120" s="53">
        <v>428739.77</v>
      </c>
      <c r="K120" s="55">
        <f>H120+I120+J120</f>
        <v>-16006840.42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803569.95</v>
      </c>
      <c r="E121" s="120">
        <f t="shared" si="9"/>
        <v>375028634</v>
      </c>
      <c r="F121" s="120">
        <f t="shared" si="9"/>
        <v>390827.12</v>
      </c>
      <c r="G121" s="120">
        <f t="shared" si="9"/>
        <v>376223031.06999999</v>
      </c>
      <c r="H121" s="120">
        <f t="shared" si="9"/>
        <v>568703.23</v>
      </c>
      <c r="I121" s="120">
        <f t="shared" si="9"/>
        <v>326470002.98000002</v>
      </c>
      <c r="J121" s="120">
        <f t="shared" si="9"/>
        <v>488129.87</v>
      </c>
      <c r="K121" s="104">
        <f t="shared" si="9"/>
        <v>327526836.07999998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2024-03-21T14:03:17Z</cp:lastPrinted>
  <dcterms:created xsi:type="dcterms:W3CDTF">2024-03-13T11:55:22Z</dcterms:created>
  <dcterms:modified xsi:type="dcterms:W3CDTF">2024-03-21T14:03:18Z</dcterms:modified>
</cp:coreProperties>
</file>