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'0503721'!$C$176</definedName>
    <definedName name="ID_120655896" localSheetId="0">'0503721'!$C$6</definedName>
    <definedName name="ID_120655897" localSheetId="0">'0503721'!$H$8</definedName>
    <definedName name="ID_120655899" localSheetId="0">'0503721'!$C$172</definedName>
    <definedName name="ID_120655900" localSheetId="0">'0503721'!$H$176</definedName>
    <definedName name="ID_120655902" localSheetId="0">'0503721'!$C$174</definedName>
    <definedName name="ID_120655903" localSheetId="0">'0503721'!$G$174</definedName>
    <definedName name="ID_120655904" localSheetId="0">'0503721'!$C$8</definedName>
    <definedName name="ID_120655908" localSheetId="0">'0503721'!$F$176</definedName>
    <definedName name="ID_125816462" localSheetId="0">'0503721'!$E$160</definedName>
    <definedName name="ID_125816463" localSheetId="0">'0503721'!$E$163</definedName>
    <definedName name="ID_125816464" localSheetId="0">'0503721'!$E$116</definedName>
    <definedName name="ID_125816465" localSheetId="0">'0503721'!$E$119</definedName>
    <definedName name="ID_125816467" localSheetId="0">'0503721'!$D$161</definedName>
    <definedName name="ID_125816468" localSheetId="0">'0503721'!$D$164</definedName>
    <definedName name="ID_125816469" localSheetId="0">'0503721'!$C$103</definedName>
    <definedName name="ID_125816470" localSheetId="0">'0503721'!$C$113</definedName>
    <definedName name="ID_125816472" localSheetId="0">'0503721'!$C$102</definedName>
    <definedName name="ID_125816473" localSheetId="0">'0503721'!$G$159</definedName>
    <definedName name="ID_125816474" localSheetId="0">'0503721'!$H$115</definedName>
    <definedName name="ID_125816475" localSheetId="0">'0503721'!$D$131</definedName>
    <definedName name="ID_125816476" localSheetId="0">'0503721'!$C$107</definedName>
    <definedName name="ID_125816477" localSheetId="0">'0503721'!$F$162</definedName>
    <definedName name="ID_125816479" localSheetId="0">'0503721'!$D$132</definedName>
    <definedName name="ID_125816481" localSheetId="0">'0503721'!$E$107</definedName>
    <definedName name="ID_125816482" localSheetId="0">'0503721'!$F$107</definedName>
    <definedName name="ID_125816483" localSheetId="0">'0503721'!$F$114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'0503721'!$E$102</definedName>
    <definedName name="ID_125816488" localSheetId="0">'0503721'!$F$102</definedName>
    <definedName name="ID_125816489" localSheetId="0">'0503721'!$E$105</definedName>
    <definedName name="ID_125816490" localSheetId="0">'0503721'!$C$142</definedName>
    <definedName name="ID_125816491" localSheetId="0">'0503721'!$D$26</definedName>
    <definedName name="ID_125816495" localSheetId="0">'0503721'!$C$148</definedName>
    <definedName name="ID_125816496" localSheetId="0">'0503721'!$G$131</definedName>
    <definedName name="ID_125816497" localSheetId="0">'0503721'!$H$131</definedName>
    <definedName name="ID_125816500" localSheetId="0">'0503721'!$E$132</definedName>
    <definedName name="ID_125816501" localSheetId="0">'0503721'!$E$136</definedName>
    <definedName name="ID_125816502" localSheetId="0">'0503721'!$H$136</definedName>
    <definedName name="ID_125816503" localSheetId="0">'0503721'!$F$64</definedName>
    <definedName name="ID_125816504" localSheetId="0">'0503721'!$H$64</definedName>
    <definedName name="ID_125816508" localSheetId="0">'0503721'!$H$45</definedName>
    <definedName name="ID_125816512" localSheetId="0">'0503721'!$D$67</definedName>
    <definedName name="ID_125816514" localSheetId="0">'0503721'!$F$148</definedName>
    <definedName name="ID_125816517" localSheetId="0">'0503721'!$F$137</definedName>
    <definedName name="ID_125816519" localSheetId="0">'0503721'!$E$77</definedName>
    <definedName name="ID_125816520" localSheetId="0">'0503721'!$F$81</definedName>
    <definedName name="ID_125816521" localSheetId="0">'0503721'!$H$137</definedName>
    <definedName name="ID_125816522" localSheetId="0">'0503721'!$F$143</definedName>
    <definedName name="ID_125816523" localSheetId="0">'0503721'!$H$146</definedName>
    <definedName name="ID_125816524" localSheetId="0">'0503721'!$E$149</definedName>
    <definedName name="ID_125816526" localSheetId="0">'0503721'!$C$73</definedName>
    <definedName name="ID_125816527" localSheetId="0">'0503721'!$D$73</definedName>
    <definedName name="ID_125816528" localSheetId="0">'0503721'!$C$81</definedName>
    <definedName name="ID_125816532" localSheetId="0">'0503721'!$E$52</definedName>
    <definedName name="ID_125816533" localSheetId="0">'0503721'!$F$53</definedName>
    <definedName name="ID_125816534" localSheetId="0">'0503721'!$G$147</definedName>
    <definedName name="ID_125816535" localSheetId="0">'0503721'!$H$93</definedName>
    <definedName name="ID_125816536" localSheetId="0">'0503721'!$H$94</definedName>
    <definedName name="ID_125816537" localSheetId="0">'0503721'!$G$95</definedName>
    <definedName name="ID_125816539" localSheetId="0">'0503721'!$F$163</definedName>
    <definedName name="ID_125816540" localSheetId="0">'0503721'!$G$163</definedName>
    <definedName name="ID_125816541" localSheetId="0">'0503721'!$G$119</definedName>
    <definedName name="ID_125816542" localSheetId="0">'0503721'!$D$58</definedName>
    <definedName name="ID_125816546" localSheetId="0">'0503721'!$C$158</definedName>
    <definedName name="ID_125816547" localSheetId="0">'0503721'!$D$106</definedName>
    <definedName name="ID_125816548" localSheetId="0">'0503721'!$G$158</definedName>
    <definedName name="ID_125816549" localSheetId="0">'0503721'!$C$101</definedName>
    <definedName name="ID_125816550" localSheetId="0">'0503721'!$D$101</definedName>
    <definedName name="ID_125816551" localSheetId="0">'0503721'!$C$131</definedName>
    <definedName name="ID_125816552" localSheetId="0">'0503721'!$C$104</definedName>
    <definedName name="ID_125816553" localSheetId="0">'0503721'!$C$35</definedName>
    <definedName name="ID_125816554" localSheetId="0">'0503721'!$C$114</definedName>
    <definedName name="ID_125816555" localSheetId="0">'0503721'!$H$101</definedName>
    <definedName name="ID_125816556" localSheetId="0">'0503721'!$C$132</definedName>
    <definedName name="ID_125816557" localSheetId="0">'0503721'!$H$21</definedName>
    <definedName name="ID_125816558" localSheetId="0">'0503721'!$C$110</definedName>
    <definedName name="ID_125816559" localSheetId="0">'0503721'!$D$145</definedName>
    <definedName name="ID_125816566" localSheetId="0">'0503721'!$E$145</definedName>
    <definedName name="ID_125816567" localSheetId="0">'0503721'!$F$45</definedName>
    <definedName name="ID_125816569" localSheetId="0">'0503721'!$F$67</definedName>
    <definedName name="ID_125816572" localSheetId="0">'0503721'!$E$137</definedName>
    <definedName name="ID_125816576" localSheetId="0">'0503721'!$D$45</definedName>
    <definedName name="ID_125816577" localSheetId="0">'0503721'!$E$97</definedName>
    <definedName name="ID_125816578" localSheetId="0">'0503721'!$G$81</definedName>
    <definedName name="ID_125816579" localSheetId="0">'0503721'!$G$137</definedName>
    <definedName name="ID_125816580" localSheetId="0">'0503721'!$E$143</definedName>
    <definedName name="ID_125816583" localSheetId="0">'0503721'!$D$77</definedName>
    <definedName name="ID_125816585" localSheetId="0">'0503721'!$C$150</definedName>
    <definedName name="ID_125816593" localSheetId="0">'0503721'!$E$147</definedName>
    <definedName name="ID_125816594" localSheetId="0">'0503721'!$E$150</definedName>
    <definedName name="ID_125816595" localSheetId="0">'0503721'!$H$96</definedName>
    <definedName name="ID_125816596" localSheetId="0">'0503721'!$H$103</definedName>
    <definedName name="ID_125816597" localSheetId="0">'0503721'!$F$157</definedName>
    <definedName name="ID_125816598" localSheetId="0">'0503721'!$F$113</definedName>
    <definedName name="ID_125816599" localSheetId="0">'0503721'!$H$116</definedName>
    <definedName name="ID_125816602" localSheetId="0">'0503721'!$E$161</definedName>
    <definedName name="ID_125816603" localSheetId="0">'0503721'!$F$161</definedName>
    <definedName name="ID_125816604" localSheetId="0">'0503721'!$D$104</definedName>
    <definedName name="ID_125816605" localSheetId="0">'0503721'!$G$162</definedName>
    <definedName name="ID_125816607" localSheetId="0">'0503721'!$E$98</definedName>
    <definedName name="ID_125816608" localSheetId="0">'0503721'!$H$98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'0503721'!$H$107</definedName>
    <definedName name="ID_125816613" localSheetId="0">'0503721'!$F$29</definedName>
    <definedName name="ID_125816618" localSheetId="0">'0503721'!$F$70</definedName>
    <definedName name="ID_125816620" localSheetId="0">'0503721'!$D$115</definedName>
    <definedName name="ID_125816623" localSheetId="0">'0503721'!$E$64</definedName>
    <definedName name="ID_125816624" localSheetId="0">'0503721'!$F$132</definedName>
    <definedName name="ID_125816625" localSheetId="0">'0503721'!$G$136</definedName>
    <definedName name="ID_125816626" localSheetId="0">'0503721'!$F$142</definedName>
    <definedName name="ID_125816632" localSheetId="0">'0503721'!$D$138</definedName>
    <definedName name="ID_125816633" localSheetId="0">'0503721'!$D$149</definedName>
    <definedName name="ID_125816806" localSheetId="0">'0503721'!$H$145</definedName>
    <definedName name="ID_125816809" localSheetId="0">'0503721'!$E$148</definedName>
    <definedName name="ID_125816859" localSheetId="0">'0503721'!$E$45</definedName>
    <definedName name="ID_125816909" localSheetId="0">'0503721'!$G$45</definedName>
    <definedName name="ID_125817038" localSheetId="0">'0503721'!$G$67</definedName>
    <definedName name="ID_125817086" localSheetId="0">'0503721'!$G$148</definedName>
    <definedName name="ID_125817153" localSheetId="0">'0503721'!$H$73</definedName>
    <definedName name="ID_125817159" localSheetId="0">'0503721'!$E$146</definedName>
    <definedName name="ID_125817160" localSheetId="0">'0503721'!$G$146</definedName>
    <definedName name="ID_125817163" localSheetId="0">'0503721'!$D$70</definedName>
    <definedName name="ID_125817166" localSheetId="0">'0503721'!$H$149</definedName>
    <definedName name="ID_125817167" localSheetId="0">'0503721'!$C$143</definedName>
    <definedName name="ID_125817170" localSheetId="0">'0503721'!$E$138</definedName>
    <definedName name="ID_125817173" localSheetId="0">'0503721'!$G$52</definedName>
    <definedName name="ID_125817174" localSheetId="0">'0503721'!$H$144</definedName>
    <definedName name="ID_125817175" localSheetId="0">'0503721'!$F$147</definedName>
    <definedName name="ID_125817176" localSheetId="0">'0503721'!$H$147</definedName>
    <definedName name="ID_125817177" localSheetId="0">'0503721'!$E$165</definedName>
    <definedName name="ID_125817178" localSheetId="0">'0503721'!$F$93</definedName>
    <definedName name="ID_125817179" localSheetId="0">'0503721'!$G$93</definedName>
    <definedName name="ID_125817180" localSheetId="0">'0503721'!$F$94</definedName>
    <definedName name="ID_125817181" localSheetId="0">'0503721'!$G$94</definedName>
    <definedName name="ID_125817183" localSheetId="0">'0503721'!$D$159</definedName>
    <definedName name="ID_125817184" localSheetId="0">'0503721'!$G$150</definedName>
    <definedName name="ID_125817189" localSheetId="0">'0503721'!$H$157</definedName>
    <definedName name="ID_125817190" localSheetId="0">'0503721'!$F$119</definedName>
    <definedName name="ID_125817191" localSheetId="0">'0503721'!$C$58</definedName>
    <definedName name="ID_125817194" localSheetId="0">'0503721'!$D$160</definedName>
    <definedName name="ID_125817195" localSheetId="0">'0503721'!$C$161</definedName>
    <definedName name="ID_125817196" localSheetId="0">'0503721'!$C$100</definedName>
    <definedName name="ID_125817197" localSheetId="0">'0503721'!$D$100</definedName>
    <definedName name="ID_125817198" localSheetId="0">'0503721'!$F$58</definedName>
    <definedName name="ID_125817199" localSheetId="0">'0503721'!$F$110</definedName>
    <definedName name="ID_125817200" localSheetId="0">'0503721'!$E$115</definedName>
    <definedName name="ID_125817201" localSheetId="0">'0503721'!$F$115</definedName>
    <definedName name="ID_125817202" localSheetId="0">'0503721'!$F$159</definedName>
    <definedName name="ID_125817203" localSheetId="0">'0503721'!$D$98</definedName>
    <definedName name="ID_125817205" localSheetId="0">'0503721'!$G$98</definedName>
    <definedName name="ID_125817206" localSheetId="0">'0503721'!$E$101</definedName>
    <definedName name="ID_125817207" localSheetId="0">'0503721'!$F$17</definedName>
    <definedName name="ID_125817208" localSheetId="0">'0503721'!$H$18</definedName>
    <definedName name="ID_125817209" localSheetId="0">'0503721'!$E$99</definedName>
    <definedName name="ID_125817211" localSheetId="0">'0503721'!$G$99</definedName>
    <definedName name="ID_125817212" localSheetId="0">'0503721'!$G$102</definedName>
    <definedName name="ID_125817213" localSheetId="0">'0503721'!$G$105</definedName>
    <definedName name="ID_125817215" localSheetId="0">'0503721'!$H$35</definedName>
    <definedName name="ID_125817219" localSheetId="0">'0503721'!$H$142</definedName>
    <definedName name="ID_125817222" localSheetId="0">'0503721'!$G$145</definedName>
    <definedName name="ID_125817224" localSheetId="0">'0503721'!$G$77</definedName>
    <definedName name="ID_125817225" localSheetId="0">'0503721'!$H$143</definedName>
    <definedName name="ID_125817228" localSheetId="0">'0503721'!$D$137</definedName>
    <definedName name="ID_125817229" localSheetId="0">'0503721'!$C$144</definedName>
    <definedName name="ID_125817230" localSheetId="0">'0503721'!$D$144</definedName>
    <definedName name="ID_125817231" localSheetId="0">'0503721'!$D$150</definedName>
    <definedName name="ID_125817239" localSheetId="0">'0503721'!$C$93</definedName>
    <definedName name="ID_125817240" localSheetId="0">'0503721'!$D$93</definedName>
    <definedName name="ID_125817241" localSheetId="0">'0503721'!$C$94</definedName>
    <definedName name="ID_125817242" localSheetId="0">'0503721'!$H$53</definedName>
    <definedName name="ID_125817245" localSheetId="0">'0503721'!$F$144</definedName>
    <definedName name="ID_125817246" localSheetId="0">'0503721'!$G$144</definedName>
    <definedName name="ID_125817247" localSheetId="0">'0503721'!$H$162</definedName>
    <definedName name="ID_125817248" localSheetId="0">'0503721'!$F$95</definedName>
    <definedName name="ID_125817249" localSheetId="0">'0503721'!$C$48</definedName>
    <definedName name="ID_125817250" localSheetId="0">'0503721'!$C$162</definedName>
    <definedName name="ID_125817251" localSheetId="0">'0503721'!$E$156</definedName>
    <definedName name="ID_125817252" localSheetId="0">'0503721'!$G$156</definedName>
    <definedName name="ID_125817253" localSheetId="0">'0503721'!$G$103</definedName>
    <definedName name="ID_125817254" localSheetId="0">'0503721'!$G$106</definedName>
    <definedName name="ID_125817256" localSheetId="0">'0503721'!$E$113</definedName>
    <definedName name="ID_125817257" localSheetId="0">'0503721'!$G$113</definedName>
    <definedName name="ID_125817260" localSheetId="0">'0503721'!$E$58</definedName>
    <definedName name="ID_125817261" localSheetId="0">'0503721'!$D$97</definedName>
    <definedName name="ID_125817262" localSheetId="0">'0503721'!$D$116</definedName>
    <definedName name="ID_125817263" localSheetId="0">'0503721'!$G$58</definedName>
    <definedName name="ID_125817264" localSheetId="0">'0503721'!$H$58</definedName>
    <definedName name="ID_125817265" localSheetId="0">'0503721'!$D$99</definedName>
    <definedName name="ID_125817266" localSheetId="0">'0503721'!$G$110</definedName>
    <definedName name="ID_125817267" localSheetId="0">'0503721'!$H$110</definedName>
    <definedName name="ID_125817268" localSheetId="0">'0503721'!$H$158</definedName>
    <definedName name="ID_125817269" localSheetId="0">'0503721'!$G$115</definedName>
    <definedName name="ID_125817270" localSheetId="0">'0503721'!$H$159</definedName>
    <definedName name="ID_125817271" localSheetId="0">'0503721'!$E$162</definedName>
    <definedName name="ID_125817274" localSheetId="0">'0503721'!$E$104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'0503721'!$H$99</definedName>
    <definedName name="ID_125817281" localSheetId="0">'0503721'!$C$29</definedName>
    <definedName name="ID_125817282" localSheetId="0">'0503721'!$D$29</definedName>
    <definedName name="ID_125817286" localSheetId="0">'0503721'!$G$70</definedName>
    <definedName name="ID_125817289" localSheetId="0">'0503721'!$C$105</definedName>
    <definedName name="ID_125817290" localSheetId="0">'0503721'!$D$105</definedName>
    <definedName name="ID_125817291" localSheetId="0">'0503721'!$C$145</definedName>
    <definedName name="ID_125817293" localSheetId="0">'0503721'!$E$35</definedName>
    <definedName name="ID_125817295" localSheetId="0">'0503721'!$G$132</definedName>
    <definedName name="ID_125817298" localSheetId="0">'0503721'!$G$64</definedName>
    <definedName name="ID_125817300" localSheetId="0">'0503721'!$D$64</definedName>
    <definedName name="ID_125817301" localSheetId="0">'0503721'!$C$146</definedName>
    <definedName name="ID_125817302" localSheetId="0">'0503721'!$D$146</definedName>
    <definedName name="ID_125817308" localSheetId="0">'0503721'!$F$97</definedName>
    <definedName name="ID_125817309" localSheetId="0">'0503721'!$F$73</definedName>
    <definedName name="ID_125817310" localSheetId="0">'0503721'!$F$146</definedName>
    <definedName name="ID_125817311" localSheetId="0">'0503721'!$G$100</definedName>
    <definedName name="ID_125817312" localSheetId="0">'0503721'!$C$77</definedName>
    <definedName name="ID_125817494" localSheetId="0">'0503721'!$G$48</definedName>
    <definedName name="ID_125817495" localSheetId="0">'0503721'!$H$48</definedName>
    <definedName name="ID_125817504" localSheetId="0">'0503721'!$G$53</definedName>
    <definedName name="ID_125817509" localSheetId="0">'0503721'!$E$144</definedName>
    <definedName name="ID_125817510" localSheetId="0">'0503721'!$D$165</definedName>
    <definedName name="ID_125817511" localSheetId="0">'0503721'!$F$48</definedName>
    <definedName name="ID_125817558" localSheetId="0">'0503721'!$E$103</definedName>
    <definedName name="ID_125817665" localSheetId="0">'0503721'!$C$53</definedName>
    <definedName name="ID_125817678" localSheetId="0">'0503721'!$D$53</definedName>
    <definedName name="ID_125817680" localSheetId="0">'0503721'!$G$160</definedName>
    <definedName name="ID_125817681" localSheetId="0">'0503721'!$H$163</definedName>
    <definedName name="ID_125817682" localSheetId="0">'0503721'!$F$116</definedName>
    <definedName name="ID_125817683" localSheetId="0">'0503721'!$H$119</definedName>
    <definedName name="ID_125817684" localSheetId="0">'0503721'!$D$96</definedName>
    <definedName name="ID_125817686" localSheetId="0">'0503721'!$D$157</definedName>
    <definedName name="ID_125817687" localSheetId="0">'0503721'!$C$160</definedName>
    <definedName name="ID_125817688" localSheetId="0">'0503721'!$C$163</definedName>
    <definedName name="ID_125817689" localSheetId="0">'0503721'!$D$158</definedName>
    <definedName name="ID_125817690" localSheetId="0">'0503721'!$C$164</definedName>
    <definedName name="ID_125817691" localSheetId="0">'0503721'!$E$158</definedName>
    <definedName name="ID_125817692" localSheetId="0">'0503721'!$F$158</definedName>
    <definedName name="ID_125817693" localSheetId="0">'0503721'!$D$103</definedName>
    <definedName name="ID_125817694" localSheetId="0">'0503721'!$C$106</definedName>
    <definedName name="ID_125817695" localSheetId="0">'0503721'!$D$113</definedName>
    <definedName name="ID_125817696" localSheetId="0">'0503721'!$H$105</definedName>
    <definedName name="ID_125817697" localSheetId="0">'0503721'!$D$119</definedName>
    <definedName name="ID_125817699" localSheetId="0">'0503721'!$H$17</definedName>
    <definedName name="ID_125817700" localSheetId="0">'0503721'!$F$18</definedName>
    <definedName name="ID_125817701" localSheetId="0">'0503721'!$F$104</definedName>
    <definedName name="ID_125817702" localSheetId="0">'0503721'!$H$104</definedName>
    <definedName name="ID_125817703" localSheetId="0">'0503721'!$G$107</definedName>
    <definedName name="ID_125817704" localSheetId="0">'0503721'!$G$114</definedName>
    <definedName name="ID_125817705" localSheetId="0">'0503721'!$F$99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'0503721'!$C$136</definedName>
    <definedName name="ID_125817713" localSheetId="0">'0503721'!$D$136</definedName>
    <definedName name="ID_125817714" localSheetId="0">'0503721'!$F$131</definedName>
    <definedName name="ID_125817715" localSheetId="0">'0503721'!$D$102</definedName>
    <definedName name="ID_125817719" localSheetId="0">'0503721'!$E$131</definedName>
    <definedName name="ID_125817721" localSheetId="0">'0503721'!$F$35</definedName>
    <definedName name="ID_125817727" localSheetId="0">'0503721'!$H$67</definedName>
    <definedName name="ID_125817731" localSheetId="0">'0503721'!$C$45</definedName>
    <definedName name="ID_125817733" localSheetId="0">'0503721'!$G$73</definedName>
    <definedName name="ID_125817734" localSheetId="0">'0503721'!$H$77</definedName>
    <definedName name="ID_125817735" localSheetId="0">'0503721'!$E$81</definedName>
    <definedName name="ID_125817736" localSheetId="0">'0503721'!$C$70</definedName>
    <definedName name="ID_125817737" localSheetId="0">'0503721'!$F$149</definedName>
    <definedName name="ID_125817738" localSheetId="0">'0503721'!$F$100</definedName>
    <definedName name="ID_125817739" localSheetId="0">'0503721'!$H$100</definedName>
    <definedName name="ID_125817747" localSheetId="0">'0503721'!$F$138</definedName>
    <definedName name="ID_125817748" localSheetId="0">'0503721'!$G$138</definedName>
    <definedName name="ID_125817749" localSheetId="0">'0503721'!$H$138</definedName>
    <definedName name="ID_125817751" localSheetId="0">'0503721'!$D$95</definedName>
    <definedName name="ID_125817752" localSheetId="0">'0503721'!$E$95</definedName>
    <definedName name="ID_125817754" localSheetId="0">'0503721'!$C$52</definedName>
    <definedName name="ID_125817755" localSheetId="0">'0503721'!$D$52</definedName>
    <definedName name="ID_125817756" localSheetId="0">'0503721'!$E$48</definedName>
    <definedName name="ID_125817759" localSheetId="0">'0503721'!$C$159</definedName>
    <definedName name="ID_125817760" localSheetId="0">'0503721'!$C$165</definedName>
    <definedName name="ID_125817761" localSheetId="0">'0503721'!$F$156</definedName>
    <definedName name="ID_125817762" localSheetId="0">'0503721'!$E$96</definedName>
    <definedName name="ID_125817763" localSheetId="0">'0503721'!$F$96</definedName>
    <definedName name="ID_125817764" localSheetId="0">'0503721'!$F$103</definedName>
    <definedName name="ID_125817765" localSheetId="0">'0503721'!$E$157</definedName>
    <definedName name="ID_125817766" localSheetId="0">'0503721'!$G$157</definedName>
    <definedName name="ID_125817767" localSheetId="0">'0503721'!$C$156</definedName>
    <definedName name="ID_125817769" localSheetId="0">'0503721'!$H$113</definedName>
    <definedName name="ID_125817770" localSheetId="0">'0503721'!$G$116</definedName>
    <definedName name="ID_125817772" localSheetId="0">'0503721'!$C$96</definedName>
    <definedName name="ID_125817773" localSheetId="0">'0503721'!$D$156</definedName>
    <definedName name="ID_125817774" localSheetId="0">'0503721'!$C$157</definedName>
    <definedName name="ID_125817775" localSheetId="0">'0503721'!$D$163</definedName>
    <definedName name="ID_125817776" localSheetId="0">'0503721'!$C$119</definedName>
    <definedName name="ID_125817777" localSheetId="0">'0503721'!$G$161</definedName>
    <definedName name="ID_125817778" localSheetId="0">'0503721'!$H$161</definedName>
    <definedName name="ID_125817779" localSheetId="0">'0503721'!$E$164</definedName>
    <definedName name="ID_125817780" localSheetId="0">'0503721'!$F$164</definedName>
    <definedName name="ID_125817781" localSheetId="0">'0503721'!$E$159</definedName>
    <definedName name="ID_125817782" localSheetId="0">'0503721'!$F$98</definedName>
    <definedName name="ID_125817783" localSheetId="0">'0503721'!$G$101</definedName>
    <definedName name="ID_125817784" localSheetId="0">'0503721'!$G$18</definedName>
    <definedName name="ID_125817785" localSheetId="0">'0503721'!$E$114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'0503721'!$D$148</definedName>
    <definedName name="ID_125817794" localSheetId="0">'0503721'!$H$132</definedName>
    <definedName name="ID_125817795" localSheetId="0">'0503721'!$C$138</definedName>
    <definedName name="ID_125817803" localSheetId="0">'0503721'!$C$64</definedName>
    <definedName name="ID_125817805" localSheetId="0">'0503721'!$F$145</definedName>
    <definedName name="ID_125817808" localSheetId="0">'0503721'!$C$67</definedName>
    <definedName name="ID_125817810" localSheetId="0">'0503721'!$E$67</definedName>
    <definedName name="ID_125817812" localSheetId="0">'0503721'!$G$143</definedName>
    <definedName name="ID_125817813" localSheetId="0">'0503721'!$G$149</definedName>
    <definedName name="ID_125817814" localSheetId="0">'0503721'!$G$97</definedName>
    <definedName name="ID_125817815" localSheetId="0">'0503721'!$E$100</definedName>
    <definedName name="ID_125817818" localSheetId="0">'0503721'!$D$81</definedName>
    <definedName name="ID_125817820" localSheetId="0">'0503721'!$D$143</definedName>
    <definedName name="ID_125817821" localSheetId="0">'0503721'!$C$147</definedName>
    <definedName name="ID_125817829" localSheetId="0">'0503721'!$D$94</definedName>
    <definedName name="ID_125817830" localSheetId="0">'0503721'!$F$52</definedName>
    <definedName name="ID_125817831" localSheetId="0">'0503721'!$E$53</definedName>
    <definedName name="ID_125817832" localSheetId="0">'0503721'!$G$165</definedName>
    <definedName name="ID_125817833" localSheetId="0">'0503721'!$C$95</definedName>
    <definedName name="ID_125817834" localSheetId="0">'0503721'!$E$93</definedName>
    <definedName name="ID_125817836" localSheetId="0">'0503721'!$H$150</definedName>
    <definedName name="ID_125817837" localSheetId="0">'0503721'!$H$95</definedName>
    <definedName name="ID_125817838" localSheetId="0">'0503721'!$G$96</definedName>
    <definedName name="ID_125817839" localSheetId="0">'0503721'!$F$106</definedName>
    <definedName name="ID_125817844" localSheetId="0">'0503721'!$F$160</definedName>
    <definedName name="ID_125817845" localSheetId="0">'0503721'!$H$160</definedName>
    <definedName name="ID_125817847" localSheetId="0">'0503721'!$C$97</definedName>
    <definedName name="ID_125817848" localSheetId="0">'0503721'!$C$116</definedName>
    <definedName name="ID_125817849" localSheetId="0">'0503721'!$E$110</definedName>
    <definedName name="ID_125817850" localSheetId="0">'0503721'!$G$164</definedName>
    <definedName name="ID_125817851" localSheetId="0">'0503721'!$H$164</definedName>
    <definedName name="ID_125817852" localSheetId="0">'0503721'!$C$99</definedName>
    <definedName name="ID_125817853" localSheetId="0">'0503721'!$C$98</definedName>
    <definedName name="ID_125817854" localSheetId="0">'0503721'!$D$107</definedName>
    <definedName name="ID_125817857" localSheetId="0">'0503721'!$D$114</definedName>
    <definedName name="ID_125817858" localSheetId="0">'0503721'!$F$101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'0503721'!$G$104</definedName>
    <definedName name="ID_125817864" localSheetId="0">'0503721'!$H$114</definedName>
    <definedName name="ID_125817865" localSheetId="0">'0503721'!$D$18</definedName>
    <definedName name="ID_125817868" localSheetId="0">'0503721'!$E$70</definedName>
    <definedName name="ID_125817869" localSheetId="0">'0503721'!$H$102</definedName>
    <definedName name="ID_125817870" localSheetId="0">'0503721'!$F$105</definedName>
    <definedName name="ID_125817871" localSheetId="0">'0503721'!$C$26</definedName>
    <definedName name="ID_125817875" localSheetId="0">'0503721'!$D$110</definedName>
    <definedName name="ID_125817876" localSheetId="0">'0503721'!$C$115</definedName>
    <definedName name="ID_125817877" localSheetId="0">'0503721'!$D$142</definedName>
    <definedName name="ID_125817878" localSheetId="0">'0503721'!$G$35</definedName>
    <definedName name="ID_125817881" localSheetId="0">'0503721'!$F$136</definedName>
    <definedName name="ID_125817882" localSheetId="0">'0503721'!$E$142</definedName>
    <definedName name="ID_125817883" localSheetId="0">'0503721'!$G$142</definedName>
    <definedName name="ID_125817884" localSheetId="0">'0503721'!$C$149</definedName>
    <definedName name="ID_125817889" localSheetId="0">'0503721'!$H$148</definedName>
    <definedName name="ID_125817891" localSheetId="0">'0503721'!$F$77</definedName>
    <definedName name="ID_125817892" localSheetId="0">'0503721'!$H$81</definedName>
    <definedName name="ID_125817893" localSheetId="0">'0503721'!$H$97</definedName>
    <definedName name="ID_125817894" localSheetId="0">'0503721'!$C$137</definedName>
    <definedName name="ID_125817895" localSheetId="0">'0503721'!$D$147</definedName>
    <definedName name="ID_125817902" localSheetId="0">'0503721'!$H$52</definedName>
    <definedName name="ID_125817903" localSheetId="0">'0503721'!$F$165</definedName>
    <definedName name="ID_125817904" localSheetId="0">'0503721'!$E$94</definedName>
    <definedName name="ID_125817905" localSheetId="0">'0503721'!$D$48</definedName>
    <definedName name="ID_125817906" localSheetId="0">'0503721'!$H$165</definedName>
    <definedName name="ID_125817907" localSheetId="0">'0503721'!$D$162</definedName>
    <definedName name="ID_125817908" localSheetId="0">'0503721'!$F$150</definedName>
    <definedName name="ID_125817909" localSheetId="0">'0503721'!$H$156</definedName>
    <definedName name="ID_125817910" localSheetId="0">'0503721'!$E$106</definedName>
    <definedName name="ID_125817911" localSheetId="0">'0503721'!$H$106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'0503721'!$E$89</definedName>
    <definedName name="ID_13173929267" localSheetId="0">'0503721'!$F$89</definedName>
    <definedName name="ID_13173929268" localSheetId="0">'0503721'!$G$89</definedName>
    <definedName name="ID_13173929269" localSheetId="0">'0503721'!$H$89</definedName>
    <definedName name="ID_13173929270" localSheetId="0">'0503721'!$C$89</definedName>
    <definedName name="ID_13173929271" localSheetId="0">'0503721'!$D$89</definedName>
    <definedName name="ID_13173929272" localSheetId="0">'0503721'!$B$89</definedName>
    <definedName name="ID_13173929273" localSheetId="0">'0503721'!$E$125</definedName>
    <definedName name="ID_13173929274" localSheetId="0">'0503721'!$F$125</definedName>
    <definedName name="ID_13173929275" localSheetId="0">'0503721'!$G$125</definedName>
    <definedName name="ID_13173929276" localSheetId="0">'0503721'!$H$125</definedName>
    <definedName name="ID_13173929277" localSheetId="0">'0503721'!$C$125</definedName>
    <definedName name="ID_13173929278" localSheetId="0">'0503721'!$D$125</definedName>
    <definedName name="ID_13173929279" localSheetId="0">'0503721'!$B$125</definedName>
    <definedName name="ID_13173929280" localSheetId="0">'0503721'!$E$126</definedName>
    <definedName name="ID_13173929281" localSheetId="0">'0503721'!$F$126</definedName>
    <definedName name="ID_13173929282" localSheetId="0">'0503721'!$G$126</definedName>
    <definedName name="ID_13173929283" localSheetId="0">'0503721'!$H$126</definedName>
    <definedName name="ID_13173929284" localSheetId="0">'0503721'!$C$126</definedName>
    <definedName name="ID_13173929285" localSheetId="0">'0503721'!$D$126</definedName>
    <definedName name="ID_13173929286" localSheetId="0">'0503721'!$B$126</definedName>
    <definedName name="ID_13173929287" localSheetId="0">'0503721'!$C$139</definedName>
    <definedName name="ID_13173929288" localSheetId="0">'0503721'!$D$139</definedName>
    <definedName name="ID_13173929289" localSheetId="0">'0503721'!$E$139</definedName>
    <definedName name="ID_13173929290" localSheetId="0">'0503721'!$F$139</definedName>
    <definedName name="ID_13173929291" localSheetId="0">'0503721'!$G$139</definedName>
    <definedName name="ID_13173929292" localSheetId="0">'0503721'!$H$139</definedName>
    <definedName name="ID_13173929293" localSheetId="0">'0503721'!$B$139</definedName>
    <definedName name="ID_13173929294" localSheetId="0">'0503721'!$C$140</definedName>
    <definedName name="ID_13173929295" localSheetId="0">'0503721'!$D$140</definedName>
    <definedName name="ID_13173929296" localSheetId="0">'0503721'!$E$140</definedName>
    <definedName name="ID_13173929297" localSheetId="0">'0503721'!$F$140</definedName>
    <definedName name="ID_13173929298" localSheetId="0">'0503721'!$G$140</definedName>
    <definedName name="ID_13173929299" localSheetId="0">'0503721'!$H$140</definedName>
    <definedName name="ID_13173929300" localSheetId="0">'0503721'!$B$140</definedName>
    <definedName name="ID_13173929301" localSheetId="0">'0503721'!$C$141</definedName>
    <definedName name="ID_13173929302" localSheetId="0">'0503721'!$D$141</definedName>
    <definedName name="ID_13173929303" localSheetId="0">'0503721'!$E$141</definedName>
    <definedName name="ID_13173929304" localSheetId="0">'0503721'!$F$141</definedName>
    <definedName name="ID_13173929305" localSheetId="0">'0503721'!$G$141</definedName>
    <definedName name="ID_13173929306" localSheetId="0">'0503721'!$H$141</definedName>
    <definedName name="ID_13173929307" localSheetId="0">'0503721'!$B$141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'0503721'!$H$169</definedName>
    <definedName name="ID_277869" localSheetId="0">'0503721'!$C$169</definedName>
    <definedName name="ID_277871" localSheetId="0">'0503721'!$D$4</definedName>
    <definedName name="ID_28723876515" localSheetId="0">'0503721'!$B$127</definedName>
    <definedName name="ID_28723876726" localSheetId="0">'0503721'!$C$127</definedName>
    <definedName name="ID_28723876898" localSheetId="0">'0503721'!$D$127</definedName>
    <definedName name="ID_28723877045" localSheetId="0">'0503721'!$E$127</definedName>
    <definedName name="ID_28723877494" localSheetId="0">'0503721'!$F$127</definedName>
    <definedName name="ID_28723877618" localSheetId="0">'0503721'!$G$127</definedName>
    <definedName name="ID_28723877720" localSheetId="0">'0503721'!$H$127</definedName>
    <definedName name="ID_28723877818" localSheetId="0">'0503721'!$B$128</definedName>
    <definedName name="ID_28723877956" localSheetId="0">'0503721'!$C$128</definedName>
    <definedName name="ID_28723877995" localSheetId="0">'0503721'!$D$128</definedName>
    <definedName name="ID_28723878031" localSheetId="0">'0503721'!$E$128</definedName>
    <definedName name="ID_28723878099" localSheetId="0">'0503721'!$F$128</definedName>
    <definedName name="ID_28723878317" localSheetId="0">'0503721'!$G$128</definedName>
    <definedName name="ID_28723878488" localSheetId="0">'0503721'!$H$128</definedName>
    <definedName name="ID_28723878982" localSheetId="0">'0503721'!$B$129</definedName>
    <definedName name="ID_28723879246" localSheetId="0">'0503721'!$C$129</definedName>
    <definedName name="ID_28723879442" localSheetId="0">'0503721'!$D$129</definedName>
    <definedName name="ID_28723879678" localSheetId="0">'0503721'!$E$129</definedName>
    <definedName name="ID_28723879967" localSheetId="0">'0503721'!$F$129</definedName>
    <definedName name="ID_28723880230" localSheetId="0">'0503721'!$G$129</definedName>
    <definedName name="ID_28723880467" localSheetId="0">'0503721'!$H$129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'0503721'!$B$99</definedName>
    <definedName name="ID_584830880" localSheetId="0">'0503721'!$B$102</definedName>
    <definedName name="ID_584830881" localSheetId="0">'0503721'!$B$105</definedName>
    <definedName name="ID_584830882" localSheetId="0">'0503721'!$B$110</definedName>
    <definedName name="ID_584830883" localSheetId="0">'0503721'!$B$115</definedName>
    <definedName name="ID_584830884" localSheetId="0">'0503721'!$B$131</definedName>
    <definedName name="ID_584830885" localSheetId="0">'0503721'!$B$132</definedName>
    <definedName name="ID_584830886" localSheetId="0">'0503721'!$B$136</definedName>
    <definedName name="ID_584830887" localSheetId="0">'0503721'!$B$142</definedName>
    <definedName name="ID_584830888" localSheetId="0">'0503721'!$B$145</definedName>
    <definedName name="ID_584830889" localSheetId="0">'0503721'!$B$148</definedName>
    <definedName name="ID_584830892" localSheetId="0">'0503721'!$B$137</definedName>
    <definedName name="ID_584830893" localSheetId="0">'0503721'!$B$143</definedName>
    <definedName name="ID_584830894" localSheetId="0">'0503721'!$B$146</definedName>
    <definedName name="ID_584830895" localSheetId="0">'0503721'!$B$149</definedName>
    <definedName name="ID_584830898" localSheetId="0">'0503721'!$B$138</definedName>
    <definedName name="ID_584830899" localSheetId="0">'0503721'!$B$144</definedName>
    <definedName name="ID_584830900" localSheetId="0">'0503721'!$B$147</definedName>
    <definedName name="ID_584830901" localSheetId="0">'0503721'!$B$150</definedName>
    <definedName name="ID_584830902" localSheetId="0">'0503721'!$B$156</definedName>
    <definedName name="ID_584830903" localSheetId="0">'0503721'!$B$157</definedName>
    <definedName name="ID_584830904" localSheetId="0">'0503721'!$B$160</definedName>
    <definedName name="ID_584830905" localSheetId="0">'0503721'!$B$163</definedName>
    <definedName name="ID_584830906" localSheetId="0">'0503721'!$B$158</definedName>
    <definedName name="ID_584830907" localSheetId="0">'0503721'!$B$161</definedName>
    <definedName name="ID_584830908" localSheetId="0">'0503721'!$B$164</definedName>
    <definedName name="ID_584830909" localSheetId="0">'0503721'!$B$159</definedName>
    <definedName name="ID_584830910" localSheetId="0">'0503721'!$B$162</definedName>
    <definedName name="ID_584830911" localSheetId="0">'0503721'!$B$165</definedName>
    <definedName name="ID_584830914" localSheetId="0">'0503721'!$B$53</definedName>
    <definedName name="ID_584830918" localSheetId="0">'0503721'!$B$58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'0503721'!$B$35</definedName>
    <definedName name="ID_584830935" localSheetId="0">'0503721'!$B$45</definedName>
    <definedName name="ID_584830940" localSheetId="0">'0503721'!$B$48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'0503721'!$B$77</definedName>
    <definedName name="ID_584830952" localSheetId="0">'0503721'!$B$81</definedName>
    <definedName name="ID_584830961" localSheetId="0">'0503721'!$B$93</definedName>
    <definedName name="ID_584830962" localSheetId="0">'0503721'!$B$94</definedName>
    <definedName name="ID_584830963" localSheetId="0">'0503721'!$B$95</definedName>
    <definedName name="ID_584830964" localSheetId="0">'0503721'!$B$96</definedName>
    <definedName name="ID_584830965" localSheetId="0">'0503721'!$B$97</definedName>
    <definedName name="ID_584830966" localSheetId="0">'0503721'!$B$100</definedName>
    <definedName name="ID_584830967" localSheetId="0">'0503721'!$B$103</definedName>
    <definedName name="ID_584830968" localSheetId="0">'0503721'!$B$106</definedName>
    <definedName name="ID_584830969" localSheetId="0">'0503721'!$B$113</definedName>
    <definedName name="ID_584830970" localSheetId="0">'0503721'!$B$116</definedName>
    <definedName name="ID_584830971" localSheetId="0">'0503721'!$B$119</definedName>
    <definedName name="ID_584830972" localSheetId="0">'0503721'!$B$98</definedName>
    <definedName name="ID_584830973" localSheetId="0">'0503721'!$B$101</definedName>
    <definedName name="ID_584830974" localSheetId="0">'0503721'!$B$104</definedName>
    <definedName name="ID_584830975" localSheetId="0">'0503721'!$B$107</definedName>
    <definedName name="ID_584830976" localSheetId="0">'0503721'!$B$114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'0503721'!$I$40</definedName>
    <definedName name="ID_8608106417" localSheetId="0">'0503721'!$I$41</definedName>
    <definedName name="ID_8608106418" localSheetId="0">'0503721'!$I$42</definedName>
    <definedName name="ID_8608106419" localSheetId="0">'0503721'!$I$43</definedName>
    <definedName name="ID_9481251754" localSheetId="0">'0503721'!$C$134</definedName>
    <definedName name="ID_9481251755" localSheetId="0">'0503721'!$D$133</definedName>
    <definedName name="ID_9481251756" localSheetId="0">'0503721'!$H$133</definedName>
    <definedName name="ID_9481251757" localSheetId="0">'0503721'!$E$118</definedName>
    <definedName name="ID_9481251758" localSheetId="0">'0503721'!$F$117</definedName>
    <definedName name="ID_9481251759" localSheetId="0">'0503721'!$C$135</definedName>
    <definedName name="ID_9481251760" localSheetId="0">'0503721'!$H$135</definedName>
    <definedName name="ID_9481251761" localSheetId="0">'0503721'!$G$166</definedName>
    <definedName name="ID_9481251762" localSheetId="0">'0503721'!$H$166</definedName>
    <definedName name="ID_9481251763" localSheetId="0">'0503721'!$D$167</definedName>
    <definedName name="ID_9481251765" localSheetId="0">'0503721'!$F$130</definedName>
    <definedName name="ID_9481251768" localSheetId="0">'0503721'!$C$117</definedName>
    <definedName name="ID_9481251769" localSheetId="0">'0503721'!$D$118</definedName>
    <definedName name="ID_9481251770" localSheetId="0">'0503721'!$G$117</definedName>
    <definedName name="ID_9481251773" localSheetId="0">'0503721'!$F$134</definedName>
    <definedName name="ID_9481251774" localSheetId="0">'0503721'!$C$167</definedName>
    <definedName name="ID_9481251775" localSheetId="0">'0503721'!$F$167</definedName>
    <definedName name="ID_9481251776" localSheetId="0">'0503721'!$B$133</definedName>
    <definedName name="ID_9481251777" localSheetId="0">'0503721'!$B$135</definedName>
    <definedName name="ID_9481251779" localSheetId="0">'0503721'!$D$134</definedName>
    <definedName name="ID_9481251780" localSheetId="0">'0503721'!$H$130</definedName>
    <definedName name="ID_9481251781" localSheetId="0">'0503721'!$E$133</definedName>
    <definedName name="ID_9481251783" localSheetId="0">'0503721'!$E$117</definedName>
    <definedName name="ID_9481251784" localSheetId="0">'0503721'!$E$167</definedName>
    <definedName name="ID_9481251785" localSheetId="0">'0503721'!$B$134</definedName>
    <definedName name="ID_9481251788" localSheetId="0">'0503721'!$G$130</definedName>
    <definedName name="ID_9481251790" localSheetId="0">'0503721'!$D$117</definedName>
    <definedName name="ID_9481251791" localSheetId="0">'0503721'!$F$118</definedName>
    <definedName name="ID_9481251792" localSheetId="0">'0503721'!$C$130</definedName>
    <definedName name="ID_9481251793" localSheetId="0">'0503721'!$H$134</definedName>
    <definedName name="ID_9481251794" localSheetId="0">'0503721'!$D$135</definedName>
    <definedName name="ID_9481251795" localSheetId="0">'0503721'!$F$135</definedName>
    <definedName name="ID_9481251796" localSheetId="0">'0503721'!$E$166</definedName>
    <definedName name="ID_9481251797" localSheetId="0">'0503721'!$G$167</definedName>
    <definedName name="ID_9481251798" localSheetId="0">'0503721'!$B$167</definedName>
    <definedName name="ID_9481251800" localSheetId="0">'0503721'!$E$130</definedName>
    <definedName name="ID_9481251801" localSheetId="0">'0503721'!$G$133</definedName>
    <definedName name="ID_9481251802" localSheetId="0">'0503721'!$D$130</definedName>
    <definedName name="ID_9481251803" localSheetId="0">'0503721'!$B$130</definedName>
    <definedName name="ID_9481251804" localSheetId="0">'0503721'!$C$133</definedName>
    <definedName name="ID_9481251805" localSheetId="0">'0503721'!$F$133</definedName>
    <definedName name="ID_9481251806" localSheetId="0">'0503721'!$C$118</definedName>
    <definedName name="ID_9481251807" localSheetId="0">'0503721'!$E$135</definedName>
    <definedName name="ID_9481251808" localSheetId="0">'0503721'!$G$135</definedName>
    <definedName name="ID_9481251809" localSheetId="0">'0503721'!$D$166</definedName>
    <definedName name="ID_9481251810" localSheetId="0">'0503721'!$F$166</definedName>
    <definedName name="ID_9481251811" localSheetId="0">'0503721'!$B$118</definedName>
    <definedName name="ID_9481251812" localSheetId="0">'0503721'!$B$166</definedName>
    <definedName name="ID_9481251813" localSheetId="0">'0503721'!$H$167</definedName>
    <definedName name="ID_9481251814" localSheetId="0">'0503721'!$G$118</definedName>
    <definedName name="ID_9481251815" localSheetId="0">'0503721'!$H$118</definedName>
    <definedName name="ID_9481251816" localSheetId="0">'0503721'!$E$134</definedName>
    <definedName name="ID_9481251817" localSheetId="0">'0503721'!$G$134</definedName>
    <definedName name="ID_9481251818" localSheetId="0">'0503721'!$H$117</definedName>
    <definedName name="ID_9481251819" localSheetId="0">'0503721'!$C$166</definedName>
    <definedName name="ID_9481251820" localSheetId="0">'0503721'!$B$117</definedName>
    <definedName name="T_30200296417" localSheetId="0">'0503721'!$B$65:$J$65</definedName>
    <definedName name="T_30200296427" localSheetId="0">'0503721'!$B$71:$J$71</definedName>
    <definedName name="T_30200296437" localSheetId="0">'0503721'!$B$36:$J$38</definedName>
    <definedName name="T_30200296447" localSheetId="0">'0503721'!$B$46:$J$46</definedName>
    <definedName name="T_30200296457" localSheetId="0">'0503721'!$B$90:$J$91</definedName>
    <definedName name="T_30200296467" localSheetId="0">'0503721'!$B$19:$J$19</definedName>
    <definedName name="T_30200296477" localSheetId="0">'0503721'!$B$27:$J$27</definedName>
    <definedName name="T_30200296487" localSheetId="0">'0503721'!$C$184:$H$193</definedName>
    <definedName name="T_30200296497" localSheetId="0">'0503721'!$B$30:$J$30</definedName>
    <definedName name="T_30200296507" localSheetId="0">'0503721'!$B$54:$J$56</definedName>
    <definedName name="T_30200296517" localSheetId="0">'0503721'!$B$78:$J$79</definedName>
    <definedName name="T_30200296527" localSheetId="0">'0503721'!$B$22:$J$24</definedName>
    <definedName name="T_30200296537" localSheetId="0">'0503721'!$B$111:$J$111</definedName>
    <definedName name="T_30200296547" localSheetId="0">'0503721'!$B$59:$J$62</definedName>
    <definedName name="T_30200296557" localSheetId="0">'0503721'!$B$33:$J$33</definedName>
    <definedName name="T_30200296567" localSheetId="0">'0503721'!$B$68:$J$68</definedName>
    <definedName name="T_30200296577" localSheetId="0">'0503721'!$B$74:$J$75</definedName>
    <definedName name="T_30200296587" localSheetId="0">'0503721'!$B$49:$J$50</definedName>
    <definedName name="T_30200296597" localSheetId="0">'0503721'!$B$82:$J$82</definedName>
    <definedName name="T_30200296607" localSheetId="0">'0503721'!$B$108:$J$108</definedName>
    <definedName name="TR_30200296417" localSheetId="0">'0503721'!$B$65:$J$65</definedName>
    <definedName name="TR_30200296427" localSheetId="0">'0503721'!$B$71:$J$71</definedName>
    <definedName name="TR_30200296437_2361962232" localSheetId="0">'0503721'!$B$36:$J$36</definedName>
    <definedName name="TR_30200296437_2361962233" localSheetId="0">'0503721'!$B$37:$J$37</definedName>
    <definedName name="TR_30200296437_2361962234" localSheetId="0">'0503721'!$B$38:$J$38</definedName>
    <definedName name="TR_30200296447" localSheetId="0">'0503721'!$B$46:$J$46</definedName>
    <definedName name="TR_30200296457_2361962249" localSheetId="0">'0503721'!$B$90:$J$90</definedName>
    <definedName name="TR_30200296457_2361962250" localSheetId="0">'0503721'!$B$91:$J$91</definedName>
    <definedName name="TR_30200296467_2361962227" localSheetId="0">'0503721'!$B$19:$J$19</definedName>
    <definedName name="TR_30200296477" localSheetId="0">'0503721'!$B$27:$J$27</definedName>
    <definedName name="TR_30200296487" localSheetId="0">'0503721'!$C$184:$H$193</definedName>
    <definedName name="TR_30200296497_2361962231" localSheetId="0">'0503721'!$B$30:$J$30</definedName>
    <definedName name="TR_30200296507_2361962237" localSheetId="0">'0503721'!$B$54:$J$54</definedName>
    <definedName name="TR_30200296507_2361962238" localSheetId="0">'0503721'!$B$55:$J$55</definedName>
    <definedName name="TR_30200296507_2361962239" localSheetId="0">'0503721'!$B$56:$J$56</definedName>
    <definedName name="TR_30200296517_2361962246" localSheetId="0">'0503721'!$B$78:$J$78</definedName>
    <definedName name="TR_30200296517_2361962247" localSheetId="0">'0503721'!$B$79:$J$79</definedName>
    <definedName name="TR_30200296527_2361962228" localSheetId="0">'0503721'!$B$22:$J$22</definedName>
    <definedName name="TR_30200296527_2361962229" localSheetId="0">'0503721'!$B$23:$J$23</definedName>
    <definedName name="TR_30200296527_2361962230" localSheetId="0">'0503721'!$B$24:$J$24</definedName>
    <definedName name="TR_30200296537" localSheetId="0">'0503721'!$B$111:$J$111</definedName>
    <definedName name="TR_30200296547_2361962240" localSheetId="0">'0503721'!$B$59:$J$59</definedName>
    <definedName name="TR_30200296547_2361962241" localSheetId="0">'0503721'!$B$60:$J$60</definedName>
    <definedName name="TR_30200296547_2361962242" localSheetId="0">'0503721'!$B$61:$J$61</definedName>
    <definedName name="TR_30200296547_2361962243" localSheetId="0">'0503721'!$B$62:$J$62</definedName>
    <definedName name="TR_30200296557" localSheetId="0">'0503721'!$B$33:$J$33</definedName>
    <definedName name="TR_30200296567" localSheetId="0">'0503721'!$B$68:$J$68</definedName>
    <definedName name="TR_30200296577_2361962244" localSheetId="0">'0503721'!$B$74:$J$74</definedName>
    <definedName name="TR_30200296577_2361962245" localSheetId="0">'0503721'!$B$75:$J$75</definedName>
    <definedName name="TR_30200296587_2361962235" localSheetId="0">'0503721'!$B$49:$J$49</definedName>
    <definedName name="TR_30200296587_2361962236" localSheetId="0">'0503721'!$B$50:$J$50</definedName>
    <definedName name="TR_30200296597_2361962248" localSheetId="0">'0503721'!$B$82:$J$82</definedName>
    <definedName name="TR_30200296607" localSheetId="0">'0503721'!$B$108:$J$108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7" i="2"/>
  <c r="H166"/>
  <c r="H165"/>
  <c r="H164"/>
  <c r="H163"/>
  <c r="G163"/>
  <c r="F163"/>
  <c r="E163"/>
  <c r="H162"/>
  <c r="H161"/>
  <c r="H160"/>
  <c r="G160"/>
  <c r="F160"/>
  <c r="E160"/>
  <c r="H159"/>
  <c r="H158"/>
  <c r="H157"/>
  <c r="H156" s="1"/>
  <c r="G157"/>
  <c r="G156" s="1"/>
  <c r="F157"/>
  <c r="E157"/>
  <c r="F156"/>
  <c r="E156"/>
  <c r="H150"/>
  <c r="H149"/>
  <c r="H148"/>
  <c r="G148"/>
  <c r="F148"/>
  <c r="E148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H132" s="1"/>
  <c r="G133"/>
  <c r="G132" s="1"/>
  <c r="F133"/>
  <c r="F132" s="1"/>
  <c r="F131" s="1"/>
  <c r="F93" s="1"/>
  <c r="E133"/>
  <c r="E132" s="1"/>
  <c r="E131" s="1"/>
  <c r="H130"/>
  <c r="H129"/>
  <c r="H128"/>
  <c r="H127"/>
  <c r="G127"/>
  <c r="F127"/>
  <c r="E127"/>
  <c r="H126"/>
  <c r="H125"/>
  <c r="H119"/>
  <c r="G119"/>
  <c r="F119"/>
  <c r="E119"/>
  <c r="H118"/>
  <c r="H117"/>
  <c r="H116"/>
  <c r="G116"/>
  <c r="F116"/>
  <c r="E116"/>
  <c r="H115"/>
  <c r="H114"/>
  <c r="H113"/>
  <c r="G113"/>
  <c r="F113"/>
  <c r="E113"/>
  <c r="H111"/>
  <c r="H110"/>
  <c r="H106" s="1"/>
  <c r="H108"/>
  <c r="H107"/>
  <c r="G106"/>
  <c r="F106"/>
  <c r="E106"/>
  <c r="H105"/>
  <c r="H103" s="1"/>
  <c r="H104"/>
  <c r="G103"/>
  <c r="F103"/>
  <c r="E103"/>
  <c r="H102"/>
  <c r="H100" s="1"/>
  <c r="H101"/>
  <c r="G100"/>
  <c r="F100"/>
  <c r="E100"/>
  <c r="H99"/>
  <c r="H97" s="1"/>
  <c r="H98"/>
  <c r="G97"/>
  <c r="G96" s="1"/>
  <c r="F97"/>
  <c r="E97"/>
  <c r="E96" s="1"/>
  <c r="F96"/>
  <c r="H95"/>
  <c r="H91"/>
  <c r="H90"/>
  <c r="H89" s="1"/>
  <c r="G89"/>
  <c r="F89"/>
  <c r="F52" s="1"/>
  <c r="E89"/>
  <c r="H82"/>
  <c r="H81"/>
  <c r="G81"/>
  <c r="F81"/>
  <c r="E81"/>
  <c r="H79"/>
  <c r="H77" s="1"/>
  <c r="H78"/>
  <c r="G77"/>
  <c r="F77"/>
  <c r="E77"/>
  <c r="H75"/>
  <c r="H73" s="1"/>
  <c r="H74"/>
  <c r="G73"/>
  <c r="F73"/>
  <c r="E73"/>
  <c r="H71"/>
  <c r="H70" s="1"/>
  <c r="G70"/>
  <c r="F70"/>
  <c r="E70"/>
  <c r="H68"/>
  <c r="H67"/>
  <c r="G67"/>
  <c r="F67"/>
  <c r="E67"/>
  <c r="H65"/>
  <c r="H64"/>
  <c r="G64"/>
  <c r="F64"/>
  <c r="E64"/>
  <c r="H62"/>
  <c r="H61"/>
  <c r="H60"/>
  <c r="H59"/>
  <c r="H58" s="1"/>
  <c r="G58"/>
  <c r="F58"/>
  <c r="E58"/>
  <c r="H56"/>
  <c r="H55"/>
  <c r="H53" s="1"/>
  <c r="H52" s="1"/>
  <c r="H54"/>
  <c r="G53"/>
  <c r="G52" s="1"/>
  <c r="F53"/>
  <c r="E53"/>
  <c r="E52" s="1"/>
  <c r="H50"/>
  <c r="H49"/>
  <c r="H48"/>
  <c r="G48"/>
  <c r="F48"/>
  <c r="E48"/>
  <c r="H46"/>
  <c r="H45"/>
  <c r="G45"/>
  <c r="F45"/>
  <c r="E45"/>
  <c r="H38"/>
  <c r="H37"/>
  <c r="H36"/>
  <c r="H35"/>
  <c r="G35"/>
  <c r="F35"/>
  <c r="E35"/>
  <c r="H33"/>
  <c r="H32"/>
  <c r="G32"/>
  <c r="F32"/>
  <c r="E32"/>
  <c r="H30"/>
  <c r="H29" s="1"/>
  <c r="G29"/>
  <c r="F29"/>
  <c r="E29"/>
  <c r="H27"/>
  <c r="H26" s="1"/>
  <c r="G26"/>
  <c r="F26"/>
  <c r="E26"/>
  <c r="H24"/>
  <c r="H23"/>
  <c r="H22"/>
  <c r="H21" s="1"/>
  <c r="G21"/>
  <c r="G17" s="1"/>
  <c r="G94" s="1"/>
  <c r="F21"/>
  <c r="E21"/>
  <c r="H19"/>
  <c r="H18" s="1"/>
  <c r="H17" s="1"/>
  <c r="H94" s="1"/>
  <c r="G18"/>
  <c r="F18"/>
  <c r="F17" s="1"/>
  <c r="F94" s="1"/>
  <c r="E18"/>
  <c r="E17" s="1"/>
  <c r="E94" s="1"/>
  <c r="H96" l="1"/>
  <c r="E93"/>
  <c r="G131"/>
  <c r="G93"/>
  <c r="H131"/>
  <c r="H93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<sst xmlns="http://schemas.openxmlformats.org/spreadsheetml/2006/main" count="468" uniqueCount="338">
  <si>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</si>
  <si>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</si>
  <si>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</si>
  <si>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</si>
  <si>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</si>
  <si>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</si>
  <si>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</si>
  <si>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</si>
  <si>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</si>
  <si>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</si>
  <si>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</si>
  <si>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</si>
  <si>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</si>
  <si>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</si>
  <si>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</si>
  <si>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</si>
  <si>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</si>
  <si>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</si>
  <si>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</si>
  <si>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</si>
  <si>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</si>
  <si>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</si>
  <si>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</si>
  <si>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</si>
  <si>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</si>
  <si>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</si>
  <si>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</si>
  <si>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</si>
  <si>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</si>
  <si>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</si>
  <si>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</si>
  <si>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</si>
  <si>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</si>
  <si>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</si>
  <si>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</si>
  <si>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</si>
  <si>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</si>
  <si>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</si>
  <si>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</si>
  <si>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</si>
  <si>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</si>
  <si>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</si>
  <si>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</si>
  <si>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</si>
  <si>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</si>
  <si>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</si>
  <si>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</si>
  <si>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</si>
  <si>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</si>
  <si>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</si>
  <si>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</si>
  <si>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</si>
  <si>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</si>
  <si>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</si>
  <si>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</si>
  <si>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</si>
  <si>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</si>
  <si>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</si>
  <si>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</si>
  <si>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</si>
  <si>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</si>
  <si>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</si>
  <si>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</si>
  <si>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</si>
  <si>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</si>
  <si>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</si>
  <si>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</si>
  <si>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</si>
  <si>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</si>
  <si>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</si>
  <si>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</si>
  <si>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</si>
  <si>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</si>
  <si>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</si>
  <si>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</si>
  <si>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</si>
  <si>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</si>
  <si>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</si>
  <si>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</si>
  <si>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</si>
  <si>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</si>
  <si>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</si>
  <si>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</si>
  <si>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</si>
  <si>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</si>
  <si>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</si>
  <si>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</si>
  <si>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</si>
  <si>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</si>
  <si>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</si>
  <si>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</si>
  <si>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</si>
  <si>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</si>
  <si>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</si>
  <si>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</si>
  <si>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</si>
  <si>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</si>
  <si>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</si>
  <si>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</si>
  <si>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</si>
  <si>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</si>
  <si>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</si>
  <si>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</si>
  <si>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</si>
  <si>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</si>
  <si>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</si>
  <si>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</si>
  <si>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</si>
  <si>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</si>
  <si>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</si>
  <si>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</si>
  <si>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</si>
  <si>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</si>
  <si>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</si>
  <si>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</si>
  <si>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</si>
  <si>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</si>
  <si>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</si>
  <si>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</si>
  <si>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</si>
  <si>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</si>
  <si>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</si>
  <si>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</si>
  <si>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</si>
  <si>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</si>
  <si>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</si>
  <si>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</si>
  <si>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</si>
  <si>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</si>
  <si>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</si>
  <si>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</si>
  <si>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</si>
  <si>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</si>
  <si>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</si>
  <si>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</si>
  <si>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</si>
  <si>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</si>
  <si>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</si>
  <si>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</si>
  <si>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</si>
  <si>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</si>
  <si>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</si>
  <si>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</si>
  <si>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</si>
  <si>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</si>
  <si>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</si>
  <si>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</si>
  <si>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</si>
  <si>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</si>
  <si>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</si>
  <si>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</si>
  <si>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</si>
  <si>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</si>
  <si>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</si>
  <si>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</si>
  <si>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Безвозмездные перечисления капитального характера государственным (муниципальным) учреждениям</t>
  </si>
  <si>
    <t>281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</si>
  <si>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</si>
  <si>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</si>
  <si>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</si>
  <si>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</si>
  <si>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</si>
  <si>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</si>
  <si>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</si>
  <si>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</si>
  <si>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</si>
  <si>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</si>
  <si>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</si>
  <si>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</si>
  <si>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</si>
  <si>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</si>
  <si>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</si>
  <si>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</si>
  <si>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</si>
  <si>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</si>
  <si>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</si>
  <si>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</si>
  <si>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</si>
  <si>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</si>
  <si>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</si>
  <si>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</si>
  <si>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</si>
  <si>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</si>
  <si>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</si>
  <si>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</si>
  <si>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</si>
  <si>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</si>
  <si>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</si>
  <si>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</si>
  <si>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</si>
  <si>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</si>
  <si>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</si>
  <si>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</si>
  <si>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</si>
  <si>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</si>
  <si>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</si>
  <si>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</si>
  <si>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</si>
  <si>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</si>
  <si>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</si>
  <si>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</si>
  <si>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</si>
  <si>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</si>
  <si>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</si>
  <si>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</si>
  <si>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</si>
  <si>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</si>
  <si>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</si>
  <si>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</si>
  <si>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</si>
  <si>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</si>
  <si>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</si>
  <si>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</si>
  <si>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</si>
  <si>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</si>
  <si>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</si>
  <si>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</si>
  <si>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</si>
  <si>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</si>
  <si>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</si>
  <si>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</si>
  <si>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</si>
  <si>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</si>
  <si>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</si>
  <si>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</si>
  <si>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</si>
  <si>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</si>
  <si>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</si>
  <si>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</si>
  <si>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</si>
  <si>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</si>
  <si>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</si>
  <si>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</si>
  <si>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</si>
  <si>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</si>
  <si>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</si>
  <si>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</si>
  <si>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</si>
  <si>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</si>
  <si>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</si>
  <si>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</si>
  <si>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</si>
  <si>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</si>
  <si>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</si>
  <si>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</si>
  <si>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</si>
  <si>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</si>
  <si>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</si>
  <si>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</si>
  <si>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</si>
  <si>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</si>
  <si>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</si>
  <si>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</si>
  <si>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</si>
  <si>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</si>
  <si>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</si>
  <si>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</si>
  <si>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</si>
  <si>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</si>
  <si>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</si>
  <si>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</si>
  <si>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</si>
  <si>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</si>
  <si>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</si>
  <si>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</si>
  <si>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</si>
  <si>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</si>
  <si>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</si>
  <si>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</si>
  <si>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</si>
  <si>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</si>
  <si>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</si>
  <si>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</si>
  <si>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</si>
  <si>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</si>
  <si>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</si>
  <si>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</si>
  <si>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</si>
  <si>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</si>
  <si>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</si>
  <si>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</si>
  <si>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</si>
  <si>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</si>
  <si>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</si>
  <si>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</si>
  <si>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</si>
  <si>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</si>
  <si>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</si>
  <si>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</si>
  <si>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</si>
  <si>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</si>
  <si>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</si>
  <si>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</si>
  <si>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</si>
  <si>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</si>
  <si>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</si>
  <si>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</si>
  <si>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</si>
  <si>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</si>
  <si>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</si>
  <si>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</si>
  <si>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</si>
  <si>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</si>
  <si>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</si>
  <si>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</si>
  <si>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</si>
  <si>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</si>
  <si>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Лебедева Л.А.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</si>
  <si>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</si>
  <si>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</si>
  <si>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</si>
  <si>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</si>
  <si>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</si>
  <si>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</si>
  <si>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</si>
  <si>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</si>
  <si>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</si>
  <si>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</si>
  <si>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</si>
  <si>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</si>
  <si>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</si>
  <si>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</si>
  <si>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</si>
  <si>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</si>
  <si>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</si>
  <si>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</si>
  <si>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</si>
  <si>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</si>
  <si>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</si>
  <si>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</si>
  <si>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</si>
  <si>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</si>
  <si>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 о. директора</t>
  </si>
  <si>
    <t>Чайка Е.В.</t>
  </si>
  <si>
    <t>гл. специалист</t>
  </si>
  <si>
    <t>Жилякова А. 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</si>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</sst>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right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181</xdr:row>
      <xdr:rowOff>57150</xdr:rowOff>
    </xdr:from>
    <xdr:to>
      <xdr:col>4</xdr:col>
      <xdr:colOff>1038225</xdr:colOff>
      <xdr:row>181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1847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5"/>
  <sheetViews>
    <sheetView tabSelected="1" zoomScaleNormal="100" workbookViewId="0">
      <selection activeCell="A174" sqref="A174:XFD179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1" t="s">
        <v>0</v>
      </c>
      <c r="C2" s="192"/>
      <c r="D2" s="192"/>
      <c r="E2" s="192"/>
      <c r="F2" s="192"/>
      <c r="G2" s="19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4" t="s">
        <v>8</v>
      </c>
      <c r="E4" s="194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5" t="s">
        <v>13</v>
      </c>
      <c r="D5" s="195"/>
      <c r="E5" s="195"/>
      <c r="F5" s="195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6"/>
      <c r="D6" s="196"/>
      <c r="E6" s="196"/>
      <c r="F6" s="196"/>
      <c r="G6" s="8" t="s">
        <v>19</v>
      </c>
      <c r="H6" s="14">
        <v>3128028076</v>
      </c>
      <c r="I6" s="5"/>
      <c r="J6" s="6" t="s">
        <v>20</v>
      </c>
    </row>
    <row r="7" spans="2:10" ht="45" customHeight="1">
      <c r="B7" s="12" t="s">
        <v>21</v>
      </c>
      <c r="C7" s="196" t="s">
        <v>22</v>
      </c>
      <c r="D7" s="196"/>
      <c r="E7" s="196"/>
      <c r="F7" s="19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7" t="s">
        <v>27</v>
      </c>
      <c r="D8" s="197"/>
      <c r="E8" s="197"/>
      <c r="F8" s="197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5"/>
      <c r="D9" s="195"/>
      <c r="E9" s="195"/>
      <c r="F9" s="195"/>
      <c r="G9" s="8" t="s">
        <v>19</v>
      </c>
      <c r="H9" s="13" t="s">
        <v>330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8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8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E18+E21+E26+E29+E32+E35+E45+E48</f>
        <v>295130.43</v>
      </c>
      <c r="F17" s="40">
        <f>F18+F21+F26+F29+F32+F35+F45+F48</f>
        <v>104627373.28999999</v>
      </c>
      <c r="G17" s="40">
        <f>G18+G21+G26+G29+G32+G35+G45+G48</f>
        <v>805662.24999999988</v>
      </c>
      <c r="H17" s="41">
        <f>H18+H21+H26+H29+H32+H35+H45+H48</f>
        <v>105728165.97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8065.19</v>
      </c>
      <c r="H18" s="46">
        <f>SUM(H19:H20)</f>
        <v>8065.19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8065.19</v>
      </c>
      <c r="H19" s="52">
        <f>SUM(E19:G19)</f>
        <v>8065.19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93408044.359999999</v>
      </c>
      <c r="G21" s="45">
        <f>SUM(G22:G25)</f>
        <v>791552.80999999994</v>
      </c>
      <c r="H21" s="46">
        <f>SUM(H22:H25)</f>
        <v>94199597.169999987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93408044.359999999</v>
      </c>
      <c r="G22" s="56">
        <v>743131.33</v>
      </c>
      <c r="H22" s="52">
        <f>SUM(E22:G22)</f>
        <v>94151175.689999998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501.6</v>
      </c>
      <c r="H23" s="52">
        <f t="shared" ref="H23:H24" si="0">SUM(E23:G23)</f>
        <v>501.6</v>
      </c>
    </row>
    <row r="24" spans="2:10" s="6" customFormat="1" ht="22.5">
      <c r="B24" s="47" t="s">
        <v>79</v>
      </c>
      <c r="C24" s="48" t="s">
        <v>73</v>
      </c>
      <c r="D24" s="49" t="s">
        <v>80</v>
      </c>
      <c r="E24" s="56">
        <v>0</v>
      </c>
      <c r="F24" s="56">
        <v>0</v>
      </c>
      <c r="G24" s="56">
        <v>47919.88</v>
      </c>
      <c r="H24" s="52">
        <f t="shared" si="0"/>
        <v>47919.88</v>
      </c>
    </row>
    <row r="25" spans="2:10" s="6" customFormat="1" ht="11.25" hidden="1">
      <c r="B25" s="53"/>
      <c r="C25" s="48"/>
      <c r="D25" s="54"/>
      <c r="E25" s="50"/>
      <c r="F25" s="57"/>
      <c r="G25" s="57"/>
      <c r="H25" s="52"/>
    </row>
    <row r="26" spans="2:10" s="6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6" customFormat="1" ht="11.25">
      <c r="B27" s="58"/>
      <c r="C27" s="59"/>
      <c r="D27" s="60"/>
      <c r="E27" s="61"/>
      <c r="F27" s="61"/>
      <c r="G27" s="62"/>
      <c r="H27" s="63">
        <f>SUM(E27:G27)</f>
        <v>0</v>
      </c>
      <c r="I27" s="64"/>
      <c r="J27" s="64"/>
    </row>
    <row r="28" spans="2:10" s="6" customFormat="1" ht="11.25" hidden="1">
      <c r="B28" s="53"/>
      <c r="C28" s="48"/>
      <c r="D28" s="54"/>
      <c r="E28" s="50"/>
      <c r="F28" s="50"/>
      <c r="G28" s="55"/>
      <c r="H28" s="52"/>
    </row>
    <row r="29" spans="2:10" s="6" customFormat="1" ht="12">
      <c r="B29" s="42" t="s">
        <v>84</v>
      </c>
      <c r="C29" s="43" t="s">
        <v>85</v>
      </c>
      <c r="D29" s="44" t="s">
        <v>86</v>
      </c>
      <c r="E29" s="45">
        <f>SUM(E30:E31)</f>
        <v>295130.43</v>
      </c>
      <c r="F29" s="45">
        <f>SUM(F30:F31)</f>
        <v>0</v>
      </c>
      <c r="G29" s="45">
        <f>SUM(G30:G31)</f>
        <v>0</v>
      </c>
      <c r="H29" s="46">
        <f>SUM(H30:H31)</f>
        <v>295130.43</v>
      </c>
    </row>
    <row r="30" spans="2:10" s="6" customFormat="1" ht="22.5">
      <c r="B30" s="47" t="s">
        <v>87</v>
      </c>
      <c r="C30" s="48" t="s">
        <v>85</v>
      </c>
      <c r="D30" s="49" t="s">
        <v>88</v>
      </c>
      <c r="E30" s="56">
        <v>295130.43</v>
      </c>
      <c r="F30" s="50">
        <v>0</v>
      </c>
      <c r="G30" s="56">
        <v>0</v>
      </c>
      <c r="H30" s="52">
        <f>SUM(E30:G30)</f>
        <v>295130.43</v>
      </c>
    </row>
    <row r="31" spans="2:10" s="6" customFormat="1" ht="11.25" hidden="1">
      <c r="B31" s="53"/>
      <c r="C31" s="48"/>
      <c r="D31" s="54"/>
      <c r="E31" s="57"/>
      <c r="F31" s="50"/>
      <c r="G31" s="57"/>
      <c r="H31" s="52"/>
    </row>
    <row r="32" spans="2:10" s="6" customFormat="1" ht="24.75" customHeight="1">
      <c r="B32" s="42" t="s">
        <v>89</v>
      </c>
      <c r="C32" s="43" t="s">
        <v>90</v>
      </c>
      <c r="D32" s="44" t="s">
        <v>91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6" customFormat="1" ht="11.25">
      <c r="B33" s="58"/>
      <c r="C33" s="59"/>
      <c r="D33" s="60"/>
      <c r="E33" s="62"/>
      <c r="F33" s="62"/>
      <c r="G33" s="62"/>
      <c r="H33" s="63">
        <f>SUM(E33:G33)</f>
        <v>0</v>
      </c>
      <c r="I33" s="64"/>
      <c r="J33" s="64"/>
    </row>
    <row r="34" spans="2:10" s="6" customFormat="1" ht="11.25" hidden="1">
      <c r="B34" s="53"/>
      <c r="C34" s="48"/>
      <c r="D34" s="54"/>
      <c r="E34" s="57"/>
      <c r="F34" s="57"/>
      <c r="G34" s="57"/>
      <c r="H34" s="52"/>
    </row>
    <row r="35" spans="2:10" s="6" customFormat="1" ht="12">
      <c r="B35" s="42" t="s">
        <v>92</v>
      </c>
      <c r="C35" s="43" t="s">
        <v>93</v>
      </c>
      <c r="D35" s="44" t="s">
        <v>94</v>
      </c>
      <c r="E35" s="45">
        <f>SUM(E36:E39)</f>
        <v>0</v>
      </c>
      <c r="F35" s="45">
        <f>SUM(F36:F39)</f>
        <v>157722.24999999953</v>
      </c>
      <c r="G35" s="45">
        <f>SUM(G36:G39)</f>
        <v>6044.25</v>
      </c>
      <c r="H35" s="46">
        <f>SUM(H36:H39)</f>
        <v>163766.49999999953</v>
      </c>
    </row>
    <row r="36" spans="2:10" s="6" customFormat="1" ht="11.25">
      <c r="B36" s="47" t="s">
        <v>95</v>
      </c>
      <c r="C36" s="48" t="s">
        <v>93</v>
      </c>
      <c r="D36" s="49" t="s">
        <v>96</v>
      </c>
      <c r="E36" s="56">
        <v>0</v>
      </c>
      <c r="F36" s="51">
        <v>-2500910.2000000002</v>
      </c>
      <c r="G36" s="51">
        <v>6044.25</v>
      </c>
      <c r="H36" s="52">
        <f>SUM(E36:G36)</f>
        <v>-2494865.9500000002</v>
      </c>
    </row>
    <row r="37" spans="2:10" s="6" customFormat="1" ht="11.25">
      <c r="B37" s="47" t="s">
        <v>97</v>
      </c>
      <c r="C37" s="48" t="s">
        <v>93</v>
      </c>
      <c r="D37" s="49" t="s">
        <v>98</v>
      </c>
      <c r="E37" s="56">
        <v>0</v>
      </c>
      <c r="F37" s="51">
        <v>60692.65</v>
      </c>
      <c r="G37" s="51">
        <v>0</v>
      </c>
      <c r="H37" s="52">
        <f t="shared" ref="H37:H38" si="1">SUM(E37:G37)</f>
        <v>60692.65</v>
      </c>
    </row>
    <row r="38" spans="2:10" s="6" customFormat="1" ht="11.25">
      <c r="B38" s="47" t="s">
        <v>99</v>
      </c>
      <c r="C38" s="48" t="s">
        <v>93</v>
      </c>
      <c r="D38" s="49" t="s">
        <v>100</v>
      </c>
      <c r="E38" s="56">
        <v>0</v>
      </c>
      <c r="F38" s="51">
        <v>2597939.7999999998</v>
      </c>
      <c r="G38" s="51">
        <v>0</v>
      </c>
      <c r="H38" s="52">
        <f t="shared" si="1"/>
        <v>2597939.7999999998</v>
      </c>
    </row>
    <row r="39" spans="2:10" s="6" customFormat="1" ht="0.75" customHeight="1" thickBot="1">
      <c r="B39" s="65"/>
      <c r="C39" s="66"/>
      <c r="D39" s="67"/>
      <c r="E39" s="68"/>
      <c r="F39" s="68"/>
      <c r="G39" s="68"/>
      <c r="H39" s="69"/>
    </row>
    <row r="40" spans="2:10" s="6" customFormat="1" ht="12.2" customHeight="1">
      <c r="B40" s="70"/>
      <c r="C40" s="70"/>
      <c r="D40" s="70"/>
      <c r="E40" s="70"/>
      <c r="F40" s="70"/>
      <c r="G40" s="70"/>
      <c r="H40" s="70" t="s">
        <v>101</v>
      </c>
      <c r="J40" s="71" t="s">
        <v>102</v>
      </c>
    </row>
    <row r="41" spans="2:10" s="6" customFormat="1" ht="12.2" customHeight="1">
      <c r="B41" s="21"/>
      <c r="C41" s="22" t="s">
        <v>41</v>
      </c>
      <c r="D41" s="188" t="s">
        <v>42</v>
      </c>
      <c r="E41" s="23" t="s">
        <v>43</v>
      </c>
      <c r="F41" s="23" t="s">
        <v>44</v>
      </c>
      <c r="G41" s="24" t="s">
        <v>45</v>
      </c>
      <c r="H41" s="72"/>
      <c r="J41" s="71" t="s">
        <v>103</v>
      </c>
    </row>
    <row r="42" spans="2:10" s="6" customFormat="1" ht="12.2" customHeight="1">
      <c r="B42" s="26" t="s">
        <v>47</v>
      </c>
      <c r="C42" s="27" t="s">
        <v>48</v>
      </c>
      <c r="D42" s="189"/>
      <c r="E42" s="28" t="s">
        <v>49</v>
      </c>
      <c r="F42" s="28" t="s">
        <v>50</v>
      </c>
      <c r="G42" s="29" t="s">
        <v>51</v>
      </c>
      <c r="H42" s="73" t="s">
        <v>52</v>
      </c>
      <c r="J42" s="71" t="s">
        <v>104</v>
      </c>
    </row>
    <row r="43" spans="2:10" s="6" customFormat="1" ht="12.2" customHeight="1">
      <c r="B43" s="31"/>
      <c r="C43" s="27" t="s">
        <v>55</v>
      </c>
      <c r="D43" s="190"/>
      <c r="E43" s="32" t="s">
        <v>56</v>
      </c>
      <c r="F43" s="28" t="s">
        <v>57</v>
      </c>
      <c r="G43" s="29" t="s">
        <v>58</v>
      </c>
      <c r="H43" s="73"/>
      <c r="J43" s="71" t="s">
        <v>105</v>
      </c>
    </row>
    <row r="44" spans="2:10" s="6" customFormat="1" ht="12.2" customHeight="1" thickBot="1">
      <c r="B44" s="33">
        <v>1</v>
      </c>
      <c r="C44" s="34">
        <v>2</v>
      </c>
      <c r="D44" s="34">
        <v>3</v>
      </c>
      <c r="E44" s="35">
        <v>4</v>
      </c>
      <c r="F44" s="35">
        <v>5</v>
      </c>
      <c r="G44" s="24" t="s">
        <v>61</v>
      </c>
      <c r="H44" s="72" t="s">
        <v>62</v>
      </c>
    </row>
    <row r="45" spans="2:10" s="6" customFormat="1" ht="12">
      <c r="B45" s="74" t="s">
        <v>106</v>
      </c>
      <c r="C45" s="38" t="s">
        <v>66</v>
      </c>
      <c r="D45" s="39" t="s">
        <v>107</v>
      </c>
      <c r="E45" s="75">
        <f>SUM(E46:E47)</f>
        <v>0</v>
      </c>
      <c r="F45" s="75">
        <f>SUM(F46:F47)</f>
        <v>0</v>
      </c>
      <c r="G45" s="75">
        <f>SUM(G46:G47)</f>
        <v>0</v>
      </c>
      <c r="H45" s="76">
        <f>SUM(H46:H47)</f>
        <v>0</v>
      </c>
    </row>
    <row r="46" spans="2:10" s="6" customFormat="1" ht="11.25">
      <c r="B46" s="77"/>
      <c r="C46" s="78"/>
      <c r="D46" s="79"/>
      <c r="E46" s="80"/>
      <c r="F46" s="80"/>
      <c r="G46" s="80"/>
      <c r="H46" s="81">
        <f>SUM(E46:G46)</f>
        <v>0</v>
      </c>
      <c r="I46" s="64"/>
      <c r="J46" s="64"/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4">
      <c r="B48" s="42" t="s">
        <v>108</v>
      </c>
      <c r="C48" s="43" t="s">
        <v>109</v>
      </c>
      <c r="D48" s="44" t="s">
        <v>110</v>
      </c>
      <c r="E48" s="88">
        <f>SUM(E49:E51)</f>
        <v>0</v>
      </c>
      <c r="F48" s="88">
        <f>SUM(F49:F51)</f>
        <v>11061606.68</v>
      </c>
      <c r="G48" s="88">
        <f>SUM(G49:G51)</f>
        <v>0</v>
      </c>
      <c r="H48" s="89">
        <f>SUM(H49:H51)</f>
        <v>11061606.68</v>
      </c>
    </row>
    <row r="49" spans="2:8" s="6" customFormat="1" ht="22.5">
      <c r="B49" s="90" t="s">
        <v>111</v>
      </c>
      <c r="C49" s="83" t="s">
        <v>109</v>
      </c>
      <c r="D49" s="91" t="s">
        <v>112</v>
      </c>
      <c r="E49" s="92">
        <v>0</v>
      </c>
      <c r="F49" s="92">
        <v>632213.53</v>
      </c>
      <c r="G49" s="92">
        <v>0</v>
      </c>
      <c r="H49" s="87">
        <f>SUM(E49:G49)</f>
        <v>632213.53</v>
      </c>
    </row>
    <row r="50" spans="2:8" s="6" customFormat="1" ht="33.75">
      <c r="B50" s="90" t="s">
        <v>113</v>
      </c>
      <c r="C50" s="83" t="s">
        <v>109</v>
      </c>
      <c r="D50" s="91" t="s">
        <v>114</v>
      </c>
      <c r="E50" s="92">
        <v>0</v>
      </c>
      <c r="F50" s="92">
        <v>10429393.15</v>
      </c>
      <c r="G50" s="92">
        <v>0</v>
      </c>
      <c r="H50" s="87">
        <f>SUM(E50:G50)</f>
        <v>10429393.15</v>
      </c>
    </row>
    <row r="51" spans="2:8" s="6" customFormat="1" ht="11.25" hidden="1">
      <c r="B51" s="82"/>
      <c r="C51" s="83"/>
      <c r="D51" s="84"/>
      <c r="E51" s="85"/>
      <c r="F51" s="86"/>
      <c r="G51" s="86"/>
      <c r="H51" s="87"/>
    </row>
    <row r="52" spans="2:8" s="6" customFormat="1" ht="22.5" customHeight="1">
      <c r="B52" s="93" t="s">
        <v>115</v>
      </c>
      <c r="C52" s="43" t="s">
        <v>86</v>
      </c>
      <c r="D52" s="44" t="s">
        <v>116</v>
      </c>
      <c r="E52" s="94">
        <f>E53+E58+E64+E67+E70+E73+E77+E81+E89</f>
        <v>295130.43</v>
      </c>
      <c r="F52" s="94">
        <f>F53+F58+F64+F67+F70+F73+F77+F81+F89</f>
        <v>96920918.120000005</v>
      </c>
      <c r="G52" s="94">
        <f>G53+G58+G64+G67+G70+G73+G77+G81+G89</f>
        <v>692239.48</v>
      </c>
      <c r="H52" s="95">
        <f>H53+H58+H64+H67+H70+H73+H77+H81+H89</f>
        <v>97908288.030000001</v>
      </c>
    </row>
    <row r="53" spans="2:8" s="6" customFormat="1" ht="12">
      <c r="B53" s="42" t="s">
        <v>117</v>
      </c>
      <c r="C53" s="43" t="s">
        <v>91</v>
      </c>
      <c r="D53" s="44" t="s">
        <v>118</v>
      </c>
      <c r="E53" s="88">
        <f>SUM(E54:E57)</f>
        <v>295130.43</v>
      </c>
      <c r="F53" s="88">
        <f>SUM(F54:F57)</f>
        <v>60420742.390000001</v>
      </c>
      <c r="G53" s="88">
        <f>SUM(G54:G57)</f>
        <v>361700.99</v>
      </c>
      <c r="H53" s="89">
        <f>SUM(H54:H57)</f>
        <v>61077573.809999995</v>
      </c>
    </row>
    <row r="54" spans="2:8" s="6" customFormat="1" ht="11.25">
      <c r="B54" s="90" t="s">
        <v>119</v>
      </c>
      <c r="C54" s="83" t="s">
        <v>91</v>
      </c>
      <c r="D54" s="91" t="s">
        <v>120</v>
      </c>
      <c r="E54" s="96">
        <v>226674.65</v>
      </c>
      <c r="F54" s="96">
        <v>46400030.159999996</v>
      </c>
      <c r="G54" s="96">
        <v>277804.11</v>
      </c>
      <c r="H54" s="87">
        <f>SUM(E54:G54)</f>
        <v>46904508.919999994</v>
      </c>
    </row>
    <row r="55" spans="2:8" s="6" customFormat="1" ht="11.25">
      <c r="B55" s="90" t="s">
        <v>121</v>
      </c>
      <c r="C55" s="83" t="s">
        <v>91</v>
      </c>
      <c r="D55" s="91" t="s">
        <v>122</v>
      </c>
      <c r="E55" s="96">
        <v>0</v>
      </c>
      <c r="F55" s="96">
        <v>3000</v>
      </c>
      <c r="G55" s="96">
        <v>0</v>
      </c>
      <c r="H55" s="87">
        <f t="shared" ref="H55:H56" si="2">SUM(E55:G55)</f>
        <v>3000</v>
      </c>
    </row>
    <row r="56" spans="2:8" s="6" customFormat="1" ht="11.25">
      <c r="B56" s="90" t="s">
        <v>123</v>
      </c>
      <c r="C56" s="83" t="s">
        <v>91</v>
      </c>
      <c r="D56" s="91" t="s">
        <v>124</v>
      </c>
      <c r="E56" s="96">
        <v>68455.78</v>
      </c>
      <c r="F56" s="96">
        <v>14017712.23</v>
      </c>
      <c r="G56" s="96">
        <v>83896.88</v>
      </c>
      <c r="H56" s="87">
        <f t="shared" si="2"/>
        <v>14170064.890000001</v>
      </c>
    </row>
    <row r="57" spans="2:8" s="6" customFormat="1" ht="12.2" hidden="1" customHeight="1">
      <c r="B57" s="82"/>
      <c r="C57" s="83"/>
      <c r="D57" s="84"/>
      <c r="E57" s="85"/>
      <c r="F57" s="85"/>
      <c r="G57" s="85"/>
      <c r="H57" s="87"/>
    </row>
    <row r="58" spans="2:8" s="6" customFormat="1" ht="12">
      <c r="B58" s="42" t="s">
        <v>125</v>
      </c>
      <c r="C58" s="43" t="s">
        <v>94</v>
      </c>
      <c r="D58" s="44" t="s">
        <v>126</v>
      </c>
      <c r="E58" s="88">
        <f>SUM(E59:E63)</f>
        <v>0</v>
      </c>
      <c r="F58" s="88">
        <f>SUM(F59:F63)</f>
        <v>19043507.469999999</v>
      </c>
      <c r="G58" s="88">
        <f>SUM(G59:G63)</f>
        <v>204775.73</v>
      </c>
      <c r="H58" s="89">
        <f>SUM(H59:H63)</f>
        <v>19248283.199999999</v>
      </c>
    </row>
    <row r="59" spans="2:8" s="6" customFormat="1" ht="11.25">
      <c r="B59" s="90" t="s">
        <v>127</v>
      </c>
      <c r="C59" s="83" t="s">
        <v>94</v>
      </c>
      <c r="D59" s="91" t="s">
        <v>128</v>
      </c>
      <c r="E59" s="96">
        <v>0</v>
      </c>
      <c r="F59" s="96">
        <v>35116.44</v>
      </c>
      <c r="G59" s="96">
        <v>0</v>
      </c>
      <c r="H59" s="87">
        <f>SUM(E59:G59)</f>
        <v>35116.44</v>
      </c>
    </row>
    <row r="60" spans="2:8" s="6" customFormat="1" ht="11.25">
      <c r="B60" s="90" t="s">
        <v>129</v>
      </c>
      <c r="C60" s="83" t="s">
        <v>94</v>
      </c>
      <c r="D60" s="91" t="s">
        <v>130</v>
      </c>
      <c r="E60" s="96">
        <v>0</v>
      </c>
      <c r="F60" s="96">
        <v>3196567.46</v>
      </c>
      <c r="G60" s="96">
        <v>2873.1</v>
      </c>
      <c r="H60" s="87">
        <f t="shared" ref="H60:H62" si="3">SUM(E60:G60)</f>
        <v>3199440.56</v>
      </c>
    </row>
    <row r="61" spans="2:8" s="6" customFormat="1" ht="11.25">
      <c r="B61" s="90" t="s">
        <v>131</v>
      </c>
      <c r="C61" s="83" t="s">
        <v>94</v>
      </c>
      <c r="D61" s="91" t="s">
        <v>132</v>
      </c>
      <c r="E61" s="96">
        <v>0</v>
      </c>
      <c r="F61" s="96">
        <v>269513.96999999997</v>
      </c>
      <c r="G61" s="96">
        <v>78600.83</v>
      </c>
      <c r="H61" s="87">
        <f t="shared" si="3"/>
        <v>348114.8</v>
      </c>
    </row>
    <row r="62" spans="2:8" s="6" customFormat="1" ht="11.25">
      <c r="B62" s="90" t="s">
        <v>133</v>
      </c>
      <c r="C62" s="83" t="s">
        <v>94</v>
      </c>
      <c r="D62" s="91" t="s">
        <v>134</v>
      </c>
      <c r="E62" s="96">
        <v>0</v>
      </c>
      <c r="F62" s="96">
        <v>15542309.6</v>
      </c>
      <c r="G62" s="96">
        <v>123301.8</v>
      </c>
      <c r="H62" s="87">
        <f t="shared" si="3"/>
        <v>15665611.4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135</v>
      </c>
      <c r="C64" s="43" t="s">
        <v>110</v>
      </c>
      <c r="D64" s="44" t="s">
        <v>136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62"/>
      <c r="F65" s="80"/>
      <c r="G65" s="80"/>
      <c r="H65" s="81">
        <f>SUM(E65:G65)</f>
        <v>0</v>
      </c>
      <c r="I65" s="64"/>
      <c r="J65" s="64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137</v>
      </c>
      <c r="C67" s="43" t="s">
        <v>118</v>
      </c>
      <c r="D67" s="44" t="s">
        <v>138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64"/>
      <c r="J68" s="64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139</v>
      </c>
      <c r="C70" s="43" t="s">
        <v>136</v>
      </c>
      <c r="D70" s="44" t="s">
        <v>140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64"/>
      <c r="J71" s="64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141</v>
      </c>
      <c r="C73" s="43" t="s">
        <v>138</v>
      </c>
      <c r="D73" s="44" t="s">
        <v>142</v>
      </c>
      <c r="E73" s="88">
        <f>SUM(E74:E76)</f>
        <v>0</v>
      </c>
      <c r="F73" s="88">
        <f>SUM(F74:F76)</f>
        <v>222893.53999999998</v>
      </c>
      <c r="G73" s="88">
        <f>SUM(G74:G76)</f>
        <v>0</v>
      </c>
      <c r="H73" s="88">
        <f>SUM(H74:H76)</f>
        <v>222893.53999999998</v>
      </c>
    </row>
    <row r="74" spans="2:10" s="6" customFormat="1" ht="11.25">
      <c r="B74" s="90" t="s">
        <v>143</v>
      </c>
      <c r="C74" s="83" t="s">
        <v>138</v>
      </c>
      <c r="D74" s="91" t="s">
        <v>144</v>
      </c>
      <c r="E74" s="96">
        <v>0</v>
      </c>
      <c r="F74" s="96">
        <v>32596.52</v>
      </c>
      <c r="G74" s="96">
        <v>0</v>
      </c>
      <c r="H74" s="87">
        <f>SUM(E74:G74)</f>
        <v>32596.52</v>
      </c>
    </row>
    <row r="75" spans="2:10" s="6" customFormat="1" ht="11.25">
      <c r="B75" s="90" t="s">
        <v>145</v>
      </c>
      <c r="C75" s="83" t="s">
        <v>138</v>
      </c>
      <c r="D75" s="91" t="s">
        <v>146</v>
      </c>
      <c r="E75" s="96">
        <v>0</v>
      </c>
      <c r="F75" s="96">
        <v>190297.02</v>
      </c>
      <c r="G75" s="96">
        <v>0</v>
      </c>
      <c r="H75" s="87">
        <f>SUM(E75:G75)</f>
        <v>190297.02</v>
      </c>
    </row>
    <row r="76" spans="2:10" s="6" customFormat="1" ht="11.25" hidden="1">
      <c r="B76" s="82"/>
      <c r="C76" s="83"/>
      <c r="D76" s="84"/>
      <c r="E76" s="85"/>
      <c r="F76" s="85"/>
      <c r="G76" s="85"/>
      <c r="H76" s="87"/>
    </row>
    <row r="77" spans="2:10" s="6" customFormat="1" ht="12">
      <c r="B77" s="42" t="s">
        <v>147</v>
      </c>
      <c r="C77" s="43" t="s">
        <v>140</v>
      </c>
      <c r="D77" s="44" t="s">
        <v>148</v>
      </c>
      <c r="E77" s="88">
        <f>SUM(E78:E80)</f>
        <v>0</v>
      </c>
      <c r="F77" s="88">
        <f>SUM(F78:F80)</f>
        <v>10068378.720000001</v>
      </c>
      <c r="G77" s="88">
        <f>SUM(G78:G80)</f>
        <v>123245.61</v>
      </c>
      <c r="H77" s="89">
        <f>SUM(H78:H80)</f>
        <v>10191624.33</v>
      </c>
    </row>
    <row r="78" spans="2:10" s="6" customFormat="1" ht="11.25">
      <c r="B78" s="90" t="s">
        <v>149</v>
      </c>
      <c r="C78" s="83" t="s">
        <v>140</v>
      </c>
      <c r="D78" s="91" t="s">
        <v>150</v>
      </c>
      <c r="E78" s="96">
        <v>0</v>
      </c>
      <c r="F78" s="96">
        <v>9472398.8800000008</v>
      </c>
      <c r="G78" s="96">
        <v>85170</v>
      </c>
      <c r="H78" s="87">
        <f>SUM(E78:G78)</f>
        <v>9557568.8800000008</v>
      </c>
    </row>
    <row r="79" spans="2:10" s="6" customFormat="1" ht="11.25">
      <c r="B79" s="90" t="s">
        <v>151</v>
      </c>
      <c r="C79" s="83" t="s">
        <v>140</v>
      </c>
      <c r="D79" s="91" t="s">
        <v>152</v>
      </c>
      <c r="E79" s="96">
        <v>0</v>
      </c>
      <c r="F79" s="96">
        <v>595979.84</v>
      </c>
      <c r="G79" s="96">
        <v>38075.61</v>
      </c>
      <c r="H79" s="87">
        <f>SUM(E79:G79)</f>
        <v>634055.44999999995</v>
      </c>
    </row>
    <row r="80" spans="2:10" s="6" customFormat="1" ht="12.2" hidden="1" customHeight="1">
      <c r="B80" s="82"/>
      <c r="C80" s="83"/>
      <c r="D80" s="84"/>
      <c r="E80" s="85"/>
      <c r="F80" s="85"/>
      <c r="G80" s="85"/>
      <c r="H80" s="87"/>
    </row>
    <row r="81" spans="2:8" s="6" customFormat="1" ht="25.5" customHeight="1">
      <c r="B81" s="42" t="s">
        <v>153</v>
      </c>
      <c r="C81" s="43" t="s">
        <v>142</v>
      </c>
      <c r="D81" s="44" t="s">
        <v>154</v>
      </c>
      <c r="E81" s="88">
        <f>SUM(E82:E83)</f>
        <v>0</v>
      </c>
      <c r="F81" s="88">
        <f>SUM(F82:F83)</f>
        <v>5267315</v>
      </c>
      <c r="G81" s="88">
        <f>SUM(G82:G83)</f>
        <v>0</v>
      </c>
      <c r="H81" s="89">
        <f>SUM(H82:H83)</f>
        <v>5267315</v>
      </c>
    </row>
    <row r="82" spans="2:8" s="6" customFormat="1" ht="22.5">
      <c r="B82" s="90" t="s">
        <v>155</v>
      </c>
      <c r="C82" s="83" t="s">
        <v>142</v>
      </c>
      <c r="D82" s="91" t="s">
        <v>156</v>
      </c>
      <c r="E82" s="96">
        <v>0</v>
      </c>
      <c r="F82" s="96">
        <v>5267315</v>
      </c>
      <c r="G82" s="96">
        <v>0</v>
      </c>
      <c r="H82" s="87">
        <f>SUM(E82:G82)</f>
        <v>5267315</v>
      </c>
    </row>
    <row r="83" spans="2:8" s="6" customFormat="1" ht="0.75" customHeight="1" thickBot="1">
      <c r="B83" s="82"/>
      <c r="C83" s="97"/>
      <c r="D83" s="98"/>
      <c r="E83" s="99"/>
      <c r="F83" s="99"/>
      <c r="G83" s="99"/>
      <c r="H83" s="100"/>
    </row>
    <row r="84" spans="2:8" s="6" customFormat="1" ht="12.2" customHeight="1">
      <c r="B84" s="70"/>
      <c r="C84" s="70"/>
      <c r="D84" s="70"/>
      <c r="E84" s="70"/>
      <c r="F84" s="70"/>
      <c r="G84" s="70"/>
      <c r="H84" s="70" t="s">
        <v>157</v>
      </c>
    </row>
    <row r="85" spans="2:8" s="6" customFormat="1" ht="12.2" customHeight="1">
      <c r="B85" s="101"/>
      <c r="C85" s="22" t="s">
        <v>41</v>
      </c>
      <c r="D85" s="188" t="s">
        <v>42</v>
      </c>
      <c r="E85" s="23" t="s">
        <v>43</v>
      </c>
      <c r="F85" s="23" t="s">
        <v>44</v>
      </c>
      <c r="G85" s="24" t="s">
        <v>45</v>
      </c>
      <c r="H85" s="72"/>
    </row>
    <row r="86" spans="2:8" s="6" customFormat="1" ht="12.2" customHeight="1">
      <c r="B86" s="27" t="s">
        <v>47</v>
      </c>
      <c r="C86" s="27" t="s">
        <v>48</v>
      </c>
      <c r="D86" s="189"/>
      <c r="E86" s="28" t="s">
        <v>49</v>
      </c>
      <c r="F86" s="28" t="s">
        <v>50</v>
      </c>
      <c r="G86" s="29" t="s">
        <v>51</v>
      </c>
      <c r="H86" s="73" t="s">
        <v>52</v>
      </c>
    </row>
    <row r="87" spans="2:8" s="6" customFormat="1" ht="12.2" customHeight="1">
      <c r="B87" s="102"/>
      <c r="C87" s="103" t="s">
        <v>55</v>
      </c>
      <c r="D87" s="190"/>
      <c r="E87" s="32" t="s">
        <v>56</v>
      </c>
      <c r="F87" s="32" t="s">
        <v>57</v>
      </c>
      <c r="G87" s="104" t="s">
        <v>58</v>
      </c>
      <c r="H87" s="73"/>
    </row>
    <row r="88" spans="2:8" s="6" customFormat="1" ht="12.2" customHeight="1" thickBot="1">
      <c r="B88" s="33">
        <v>1</v>
      </c>
      <c r="C88" s="105">
        <v>2</v>
      </c>
      <c r="D88" s="105">
        <v>3</v>
      </c>
      <c r="E88" s="106">
        <v>4</v>
      </c>
      <c r="F88" s="106">
        <v>5</v>
      </c>
      <c r="G88" s="107" t="s">
        <v>61</v>
      </c>
      <c r="H88" s="108" t="s">
        <v>62</v>
      </c>
    </row>
    <row r="89" spans="2:8" s="6" customFormat="1" ht="12">
      <c r="B89" s="74" t="s">
        <v>158</v>
      </c>
      <c r="C89" s="38" t="s">
        <v>148</v>
      </c>
      <c r="D89" s="39" t="s">
        <v>159</v>
      </c>
      <c r="E89" s="75">
        <f>SUM(E90:E92)</f>
        <v>0</v>
      </c>
      <c r="F89" s="75">
        <f>SUM(F90:F92)</f>
        <v>1898081</v>
      </c>
      <c r="G89" s="75">
        <f>SUM(G90:G92)</f>
        <v>2517.15</v>
      </c>
      <c r="H89" s="76">
        <f>SUM(H90:H92)</f>
        <v>1900598.15</v>
      </c>
    </row>
    <row r="90" spans="2:8" s="6" customFormat="1" ht="11.25">
      <c r="B90" s="90" t="s">
        <v>160</v>
      </c>
      <c r="C90" s="83" t="s">
        <v>148</v>
      </c>
      <c r="D90" s="91" t="s">
        <v>161</v>
      </c>
      <c r="E90" s="96">
        <v>0</v>
      </c>
      <c r="F90" s="96">
        <v>1898081</v>
      </c>
      <c r="G90" s="96">
        <v>2500</v>
      </c>
      <c r="H90" s="87">
        <f>SUM(E90:G90)</f>
        <v>1900581</v>
      </c>
    </row>
    <row r="91" spans="2:8" s="6" customFormat="1" ht="22.5">
      <c r="B91" s="90" t="s">
        <v>162</v>
      </c>
      <c r="C91" s="83" t="s">
        <v>148</v>
      </c>
      <c r="D91" s="91" t="s">
        <v>163</v>
      </c>
      <c r="E91" s="96">
        <v>0</v>
      </c>
      <c r="F91" s="96">
        <v>0</v>
      </c>
      <c r="G91" s="96">
        <v>17.149999999999999</v>
      </c>
      <c r="H91" s="87">
        <f>SUM(E91:G91)</f>
        <v>17.149999999999999</v>
      </c>
    </row>
    <row r="92" spans="2:8" s="6" customFormat="1" ht="12.2" hidden="1" customHeight="1">
      <c r="B92" s="90"/>
      <c r="C92" s="83"/>
      <c r="D92" s="84"/>
      <c r="E92" s="85"/>
      <c r="F92" s="85"/>
      <c r="G92" s="85"/>
      <c r="H92" s="87"/>
    </row>
    <row r="93" spans="2:8" s="6" customFormat="1" ht="15" customHeight="1">
      <c r="B93" s="109" t="s">
        <v>164</v>
      </c>
      <c r="C93" s="43" t="s">
        <v>165</v>
      </c>
      <c r="D93" s="44"/>
      <c r="E93" s="88">
        <f>E96+E131</f>
        <v>0</v>
      </c>
      <c r="F93" s="88">
        <f>F96+F131</f>
        <v>7706455.1700000018</v>
      </c>
      <c r="G93" s="88">
        <f>G96+G131</f>
        <v>113422.76999999992</v>
      </c>
      <c r="H93" s="89">
        <f>H96+H131</f>
        <v>7819877.9400000032</v>
      </c>
    </row>
    <row r="94" spans="2:8" s="6" customFormat="1" ht="15" customHeight="1">
      <c r="B94" s="42" t="s">
        <v>166</v>
      </c>
      <c r="C94" s="43" t="s">
        <v>167</v>
      </c>
      <c r="D94" s="44"/>
      <c r="E94" s="110">
        <f>E17-E52</f>
        <v>0</v>
      </c>
      <c r="F94" s="110">
        <f>F17-F52</f>
        <v>7706455.1699999869</v>
      </c>
      <c r="G94" s="110">
        <f>G17-G52</f>
        <v>113422.7699999999</v>
      </c>
      <c r="H94" s="111">
        <f>H17-H52</f>
        <v>7819877.9399999976</v>
      </c>
    </row>
    <row r="95" spans="2:8" s="6" customFormat="1" ht="15" customHeight="1">
      <c r="B95" s="42" t="s">
        <v>168</v>
      </c>
      <c r="C95" s="43" t="s">
        <v>169</v>
      </c>
      <c r="D95" s="44"/>
      <c r="E95" s="92"/>
      <c r="F95" s="96"/>
      <c r="G95" s="96"/>
      <c r="H95" s="87">
        <f>SUM(E95:G95)</f>
        <v>0</v>
      </c>
    </row>
    <row r="96" spans="2:8" s="6" customFormat="1" ht="22.5">
      <c r="B96" s="109" t="s">
        <v>170</v>
      </c>
      <c r="C96" s="43" t="s">
        <v>171</v>
      </c>
      <c r="D96" s="44"/>
      <c r="E96" s="94">
        <f>E97+E100+E103+E106+E113+E116+E119+E130+E127</f>
        <v>0</v>
      </c>
      <c r="F96" s="94">
        <f>F97+F100+F103+F106+F113+F116+F119+F130+F127</f>
        <v>9234749.9200000018</v>
      </c>
      <c r="G96" s="94">
        <f>G97+G100+G103+G106+G113+G116+G119+G130+G127</f>
        <v>4748.1699999999964</v>
      </c>
      <c r="H96" s="95">
        <f>H97+H100+H103+H106+H113+H116+H119+H130+H127</f>
        <v>9239498.0900000017</v>
      </c>
    </row>
    <row r="97" spans="2:10" s="6" customFormat="1" ht="15" customHeight="1">
      <c r="B97" s="42" t="s">
        <v>172</v>
      </c>
      <c r="C97" s="43" t="s">
        <v>173</v>
      </c>
      <c r="D97" s="44"/>
      <c r="E97" s="88">
        <f>E98-E99</f>
        <v>0</v>
      </c>
      <c r="F97" s="88">
        <f>F98-F99</f>
        <v>6464296.1600000001</v>
      </c>
      <c r="G97" s="88">
        <f>G98-G99</f>
        <v>0</v>
      </c>
      <c r="H97" s="89">
        <f>H98-H99</f>
        <v>6464296.1600000001</v>
      </c>
    </row>
    <row r="98" spans="2:10" s="6" customFormat="1" ht="11.25">
      <c r="B98" s="112" t="s">
        <v>174</v>
      </c>
      <c r="C98" s="43" t="s">
        <v>175</v>
      </c>
      <c r="D98" s="44" t="s">
        <v>171</v>
      </c>
      <c r="E98" s="96">
        <v>0</v>
      </c>
      <c r="F98" s="96">
        <v>21703015.390000001</v>
      </c>
      <c r="G98" s="96">
        <v>85170</v>
      </c>
      <c r="H98" s="87">
        <f>SUM(E98:G98)</f>
        <v>21788185.390000001</v>
      </c>
    </row>
    <row r="99" spans="2:10" s="6" customFormat="1" ht="11.25">
      <c r="B99" s="112" t="s">
        <v>176</v>
      </c>
      <c r="C99" s="43" t="s">
        <v>177</v>
      </c>
      <c r="D99" s="44" t="s">
        <v>178</v>
      </c>
      <c r="E99" s="96">
        <v>0</v>
      </c>
      <c r="F99" s="96">
        <v>15238719.23</v>
      </c>
      <c r="G99" s="96">
        <v>85170</v>
      </c>
      <c r="H99" s="87">
        <f>SUM(E99:G99)</f>
        <v>15323889.23</v>
      </c>
    </row>
    <row r="100" spans="2:10" s="6" customFormat="1" ht="12">
      <c r="B100" s="42" t="s">
        <v>179</v>
      </c>
      <c r="C100" s="43" t="s">
        <v>180</v>
      </c>
      <c r="D100" s="44"/>
      <c r="E100" s="88">
        <f>E101-E102</f>
        <v>0</v>
      </c>
      <c r="F100" s="88">
        <f>F101-F102</f>
        <v>0</v>
      </c>
      <c r="G100" s="88">
        <f>G101-G102</f>
        <v>0</v>
      </c>
      <c r="H100" s="89">
        <f>H101-H102</f>
        <v>0</v>
      </c>
    </row>
    <row r="101" spans="2:10" s="6" customFormat="1" ht="11.25">
      <c r="B101" s="112" t="s">
        <v>181</v>
      </c>
      <c r="C101" s="43" t="s">
        <v>182</v>
      </c>
      <c r="D101" s="44" t="s">
        <v>173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183</v>
      </c>
      <c r="C102" s="43" t="s">
        <v>184</v>
      </c>
      <c r="D102" s="44" t="s">
        <v>185</v>
      </c>
      <c r="E102" s="96"/>
      <c r="F102" s="96"/>
      <c r="G102" s="96"/>
      <c r="H102" s="87">
        <f>SUM(E102:G102)</f>
        <v>0</v>
      </c>
    </row>
    <row r="103" spans="2:10" s="6" customFormat="1" ht="12.2" customHeight="1">
      <c r="B103" s="42" t="s">
        <v>186</v>
      </c>
      <c r="C103" s="43" t="s">
        <v>187</v>
      </c>
      <c r="D103" s="44"/>
      <c r="E103" s="88">
        <f>E104-E105</f>
        <v>0</v>
      </c>
      <c r="F103" s="88">
        <f>F104-F105</f>
        <v>2597939.7999999998</v>
      </c>
      <c r="G103" s="88">
        <f>G104-G105</f>
        <v>0</v>
      </c>
      <c r="H103" s="89">
        <f>H104-H105</f>
        <v>2597939.7999999998</v>
      </c>
    </row>
    <row r="104" spans="2:10" s="6" customFormat="1" ht="11.25">
      <c r="B104" s="112" t="s">
        <v>188</v>
      </c>
      <c r="C104" s="43" t="s">
        <v>189</v>
      </c>
      <c r="D104" s="44" t="s">
        <v>180</v>
      </c>
      <c r="E104" s="96">
        <v>0</v>
      </c>
      <c r="F104" s="96">
        <v>2597939.7999999998</v>
      </c>
      <c r="G104" s="96">
        <v>0</v>
      </c>
      <c r="H104" s="87">
        <f>SUM(E104:G104)</f>
        <v>2597939.7999999998</v>
      </c>
    </row>
    <row r="105" spans="2:10" s="6" customFormat="1" ht="11.25">
      <c r="B105" s="112" t="s">
        <v>190</v>
      </c>
      <c r="C105" s="43" t="s">
        <v>191</v>
      </c>
      <c r="D105" s="44" t="s">
        <v>192</v>
      </c>
      <c r="E105" s="96"/>
      <c r="F105" s="96"/>
      <c r="G105" s="96"/>
      <c r="H105" s="87">
        <f>SUM(E105:G105)</f>
        <v>0</v>
      </c>
    </row>
    <row r="106" spans="2:10" s="6" customFormat="1" ht="12">
      <c r="B106" s="42" t="s">
        <v>193</v>
      </c>
      <c r="C106" s="43" t="s">
        <v>194</v>
      </c>
      <c r="D106" s="44"/>
      <c r="E106" s="88">
        <f>E107-E110</f>
        <v>0</v>
      </c>
      <c r="F106" s="88">
        <f>F107-F110</f>
        <v>172513.95999999996</v>
      </c>
      <c r="G106" s="88">
        <f>G107-G110</f>
        <v>-10978.160000000003</v>
      </c>
      <c r="H106" s="89">
        <f>H107-H110</f>
        <v>161535.79999999993</v>
      </c>
    </row>
    <row r="107" spans="2:10" s="6" customFormat="1" ht="11.25">
      <c r="B107" s="112" t="s">
        <v>195</v>
      </c>
      <c r="C107" s="43" t="s">
        <v>196</v>
      </c>
      <c r="D107" s="44" t="s">
        <v>197</v>
      </c>
      <c r="E107" s="92">
        <v>0</v>
      </c>
      <c r="F107" s="92">
        <v>768981.44</v>
      </c>
      <c r="G107" s="92">
        <v>33097.449999999997</v>
      </c>
      <c r="H107" s="87">
        <f>SUM(E107:G107)</f>
        <v>802078.8899999999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64"/>
      <c r="J108" s="64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1.25">
      <c r="B110" s="112" t="s">
        <v>198</v>
      </c>
      <c r="C110" s="43" t="s">
        <v>199</v>
      </c>
      <c r="D110" s="44" t="s">
        <v>200</v>
      </c>
      <c r="E110" s="92">
        <v>0</v>
      </c>
      <c r="F110" s="92">
        <v>596467.48</v>
      </c>
      <c r="G110" s="92">
        <v>44075.61</v>
      </c>
      <c r="H110" s="87">
        <f>SUM(E110:G110)</f>
        <v>640543.09</v>
      </c>
    </row>
    <row r="111" spans="2:10" s="6" customFormat="1" ht="11.25">
      <c r="B111" s="77"/>
      <c r="C111" s="78"/>
      <c r="D111" s="79"/>
      <c r="E111" s="80"/>
      <c r="F111" s="80"/>
      <c r="G111" s="80"/>
      <c r="H111" s="81">
        <f>SUM(E111:G111)</f>
        <v>0</v>
      </c>
      <c r="I111" s="64"/>
      <c r="J111" s="64"/>
    </row>
    <row r="112" spans="2:10" s="6" customFormat="1" ht="11.25" hidden="1">
      <c r="B112" s="90"/>
      <c r="C112" s="83"/>
      <c r="D112" s="84"/>
      <c r="E112" s="85"/>
      <c r="F112" s="85"/>
      <c r="G112" s="85"/>
      <c r="H112" s="87"/>
    </row>
    <row r="113" spans="2:8" s="6" customFormat="1" ht="12">
      <c r="B113" s="42" t="s">
        <v>201</v>
      </c>
      <c r="C113" s="43" t="s">
        <v>202</v>
      </c>
      <c r="D113" s="44"/>
      <c r="E113" s="88">
        <f>E114-E115</f>
        <v>0</v>
      </c>
      <c r="F113" s="88">
        <f>F114-F115</f>
        <v>0</v>
      </c>
      <c r="G113" s="88">
        <f>G114-G115</f>
        <v>0</v>
      </c>
      <c r="H113" s="89">
        <f>H114-H115</f>
        <v>0</v>
      </c>
    </row>
    <row r="114" spans="2:8" s="6" customFormat="1" ht="11.25">
      <c r="B114" s="112" t="s">
        <v>203</v>
      </c>
      <c r="C114" s="43" t="s">
        <v>204</v>
      </c>
      <c r="D114" s="44" t="s">
        <v>187</v>
      </c>
      <c r="E114" s="96"/>
      <c r="F114" s="96"/>
      <c r="G114" s="96"/>
      <c r="H114" s="87">
        <f>SUM(E114:G114)</f>
        <v>0</v>
      </c>
    </row>
    <row r="115" spans="2:8" s="6" customFormat="1" ht="11.25">
      <c r="B115" s="112" t="s">
        <v>205</v>
      </c>
      <c r="C115" s="43" t="s">
        <v>206</v>
      </c>
      <c r="D115" s="44" t="s">
        <v>207</v>
      </c>
      <c r="E115" s="96"/>
      <c r="F115" s="96"/>
      <c r="G115" s="96"/>
      <c r="H115" s="87">
        <f>SUM(E115:G115)</f>
        <v>0</v>
      </c>
    </row>
    <row r="116" spans="2:8" s="6" customFormat="1" ht="12">
      <c r="B116" s="42" t="s">
        <v>208</v>
      </c>
      <c r="C116" s="113" t="s">
        <v>209</v>
      </c>
      <c r="D116" s="114"/>
      <c r="E116" s="115">
        <f>E117-E118</f>
        <v>0</v>
      </c>
      <c r="F116" s="115">
        <f>F117-F118</f>
        <v>0</v>
      </c>
      <c r="G116" s="115">
        <f>G117-G118</f>
        <v>0</v>
      </c>
      <c r="H116" s="116">
        <f>H117-H118</f>
        <v>0</v>
      </c>
    </row>
    <row r="117" spans="2:8" s="6" customFormat="1" ht="22.5">
      <c r="B117" s="112" t="s">
        <v>210</v>
      </c>
      <c r="C117" s="43" t="s">
        <v>211</v>
      </c>
      <c r="D117" s="44" t="s">
        <v>194</v>
      </c>
      <c r="E117" s="92"/>
      <c r="F117" s="96"/>
      <c r="G117" s="96"/>
      <c r="H117" s="87">
        <f>SUM(E117:G117)</f>
        <v>0</v>
      </c>
    </row>
    <row r="118" spans="2:8" s="6" customFormat="1" ht="11.25">
      <c r="B118" s="112" t="s">
        <v>212</v>
      </c>
      <c r="C118" s="43" t="s">
        <v>213</v>
      </c>
      <c r="D118" s="44" t="s">
        <v>214</v>
      </c>
      <c r="E118" s="92"/>
      <c r="F118" s="96"/>
      <c r="G118" s="96"/>
      <c r="H118" s="87">
        <f>SUM(E118:G118)</f>
        <v>0</v>
      </c>
    </row>
    <row r="119" spans="2:8" s="6" customFormat="1" ht="24.75" thickBot="1">
      <c r="B119" s="117" t="s">
        <v>215</v>
      </c>
      <c r="C119" s="118" t="s">
        <v>216</v>
      </c>
      <c r="D119" s="119"/>
      <c r="E119" s="120">
        <f>E125-E126</f>
        <v>0</v>
      </c>
      <c r="F119" s="120">
        <f>F125-F126</f>
        <v>0</v>
      </c>
      <c r="G119" s="120">
        <f>G125-G126</f>
        <v>0</v>
      </c>
      <c r="H119" s="121">
        <f>H125-H126</f>
        <v>0</v>
      </c>
    </row>
    <row r="120" spans="2:8" s="6" customFormat="1" ht="11.25">
      <c r="B120" s="70"/>
      <c r="C120" s="70"/>
      <c r="D120" s="70"/>
      <c r="E120" s="70"/>
      <c r="F120" s="70"/>
      <c r="G120" s="70"/>
      <c r="H120" s="122" t="s">
        <v>217</v>
      </c>
    </row>
    <row r="121" spans="2:8" s="6" customFormat="1" ht="12" customHeight="1">
      <c r="B121" s="101"/>
      <c r="C121" s="22" t="s">
        <v>41</v>
      </c>
      <c r="D121" s="188" t="s">
        <v>42</v>
      </c>
      <c r="E121" s="23" t="s">
        <v>43</v>
      </c>
      <c r="F121" s="23" t="s">
        <v>44</v>
      </c>
      <c r="G121" s="24" t="s">
        <v>45</v>
      </c>
      <c r="H121" s="72"/>
    </row>
    <row r="122" spans="2:8" s="6" customFormat="1" ht="12" customHeight="1">
      <c r="B122" s="27" t="s">
        <v>47</v>
      </c>
      <c r="C122" s="27" t="s">
        <v>48</v>
      </c>
      <c r="D122" s="189"/>
      <c r="E122" s="28" t="s">
        <v>49</v>
      </c>
      <c r="F122" s="28" t="s">
        <v>50</v>
      </c>
      <c r="G122" s="29" t="s">
        <v>51</v>
      </c>
      <c r="H122" s="73" t="s">
        <v>52</v>
      </c>
    </row>
    <row r="123" spans="2:8" s="6" customFormat="1" ht="12" customHeight="1">
      <c r="B123" s="102"/>
      <c r="C123" s="103" t="s">
        <v>55</v>
      </c>
      <c r="D123" s="190"/>
      <c r="E123" s="32" t="s">
        <v>56</v>
      </c>
      <c r="F123" s="32" t="s">
        <v>57</v>
      </c>
      <c r="G123" s="104" t="s">
        <v>58</v>
      </c>
      <c r="H123" s="73"/>
    </row>
    <row r="124" spans="2:8" s="6" customFormat="1" ht="12" thickBot="1">
      <c r="B124" s="33">
        <v>1</v>
      </c>
      <c r="C124" s="105">
        <v>2</v>
      </c>
      <c r="D124" s="105">
        <v>3</v>
      </c>
      <c r="E124" s="35">
        <v>4</v>
      </c>
      <c r="F124" s="35">
        <v>5</v>
      </c>
      <c r="G124" s="24" t="s">
        <v>61</v>
      </c>
      <c r="H124" s="72" t="s">
        <v>62</v>
      </c>
    </row>
    <row r="125" spans="2:8" s="6" customFormat="1" ht="11.25">
      <c r="B125" s="123" t="s">
        <v>218</v>
      </c>
      <c r="C125" s="124" t="s">
        <v>219</v>
      </c>
      <c r="D125" s="125" t="s">
        <v>220</v>
      </c>
      <c r="E125" s="126">
        <v>0</v>
      </c>
      <c r="F125" s="126">
        <v>89722925.599999994</v>
      </c>
      <c r="G125" s="126">
        <v>687292.72</v>
      </c>
      <c r="H125" s="127">
        <f>SUM(E125:G125)</f>
        <v>90410218.319999993</v>
      </c>
    </row>
    <row r="126" spans="2:8" s="6" customFormat="1" ht="11.25">
      <c r="B126" s="128" t="s">
        <v>221</v>
      </c>
      <c r="C126" s="129" t="s">
        <v>222</v>
      </c>
      <c r="D126" s="130" t="s">
        <v>223</v>
      </c>
      <c r="E126" s="51">
        <v>0</v>
      </c>
      <c r="F126" s="51">
        <v>89722925.599999994</v>
      </c>
      <c r="G126" s="51">
        <v>687292.72</v>
      </c>
      <c r="H126" s="52">
        <f>SUM(E126:G126)</f>
        <v>90410218.319999993</v>
      </c>
    </row>
    <row r="127" spans="2:8" s="6" customFormat="1" ht="12">
      <c r="B127" s="42" t="s">
        <v>224</v>
      </c>
      <c r="C127" s="113" t="s">
        <v>225</v>
      </c>
      <c r="D127" s="114"/>
      <c r="E127" s="115">
        <f>E128-E129</f>
        <v>0</v>
      </c>
      <c r="F127" s="115">
        <f>F128-F129</f>
        <v>0</v>
      </c>
      <c r="G127" s="115">
        <f>G128-G129</f>
        <v>0</v>
      </c>
      <c r="H127" s="116">
        <f>H128-H129</f>
        <v>0</v>
      </c>
    </row>
    <row r="128" spans="2:8" s="6" customFormat="1" ht="22.5">
      <c r="B128" s="112" t="s">
        <v>226</v>
      </c>
      <c r="C128" s="43" t="s">
        <v>227</v>
      </c>
      <c r="D128" s="44" t="s">
        <v>223</v>
      </c>
      <c r="E128" s="92"/>
      <c r="F128" s="96"/>
      <c r="G128" s="96"/>
      <c r="H128" s="87">
        <f>SUM(E128:G128)</f>
        <v>0</v>
      </c>
    </row>
    <row r="129" spans="2:8" s="6" customFormat="1" ht="11.25">
      <c r="B129" s="112" t="s">
        <v>221</v>
      </c>
      <c r="C129" s="43" t="s">
        <v>228</v>
      </c>
      <c r="D129" s="44" t="s">
        <v>223</v>
      </c>
      <c r="E129" s="92"/>
      <c r="F129" s="96"/>
      <c r="G129" s="96"/>
      <c r="H129" s="87">
        <f>SUM(E129:G129)</f>
        <v>0</v>
      </c>
    </row>
    <row r="130" spans="2:8" s="6" customFormat="1" ht="12">
      <c r="B130" s="117" t="s">
        <v>229</v>
      </c>
      <c r="C130" s="129" t="s">
        <v>230</v>
      </c>
      <c r="D130" s="130" t="s">
        <v>223</v>
      </c>
      <c r="E130" s="51">
        <v>0</v>
      </c>
      <c r="F130" s="51">
        <v>0</v>
      </c>
      <c r="G130" s="51">
        <v>15726.33</v>
      </c>
      <c r="H130" s="52">
        <f>SUM(E130:G130)</f>
        <v>15726.33</v>
      </c>
    </row>
    <row r="131" spans="2:8" s="6" customFormat="1" ht="24">
      <c r="B131" s="131" t="s">
        <v>231</v>
      </c>
      <c r="C131" s="129" t="s">
        <v>232</v>
      </c>
      <c r="D131" s="130"/>
      <c r="E131" s="132">
        <f>E132-E156</f>
        <v>0</v>
      </c>
      <c r="F131" s="132">
        <f>F132-F156</f>
        <v>-1528294.75</v>
      </c>
      <c r="G131" s="132">
        <f>G132-G156</f>
        <v>108674.59999999992</v>
      </c>
      <c r="H131" s="133">
        <f>H132-H156</f>
        <v>-1419620.1499999985</v>
      </c>
    </row>
    <row r="132" spans="2:8" s="6" customFormat="1" ht="22.5">
      <c r="B132" s="134" t="s">
        <v>233</v>
      </c>
      <c r="C132" s="129" t="s">
        <v>234</v>
      </c>
      <c r="D132" s="130"/>
      <c r="E132" s="135">
        <f>E133+E136+E139+E142+E145+E148</f>
        <v>-234866.72000000003</v>
      </c>
      <c r="F132" s="135">
        <f>F133+F136+F139+F142+F145+F148</f>
        <v>-60294291.139999993</v>
      </c>
      <c r="G132" s="135">
        <f>G133+G136+G139+G142+G145+G148</f>
        <v>104725.10999999999</v>
      </c>
      <c r="H132" s="136">
        <f>H133+H136+H139+H142+H145+H148</f>
        <v>-60424432.749999985</v>
      </c>
    </row>
    <row r="133" spans="2:8" s="6" customFormat="1" ht="12">
      <c r="B133" s="42" t="s">
        <v>235</v>
      </c>
      <c r="C133" s="129" t="s">
        <v>236</v>
      </c>
      <c r="D133" s="130"/>
      <c r="E133" s="45">
        <f>E134-E135</f>
        <v>0</v>
      </c>
      <c r="F133" s="45">
        <f>F134-F135</f>
        <v>59688</v>
      </c>
      <c r="G133" s="45">
        <f>G134-G135</f>
        <v>178157.7699999999</v>
      </c>
      <c r="H133" s="46">
        <f>H134-H135</f>
        <v>237845.76999999583</v>
      </c>
    </row>
    <row r="134" spans="2:8" s="6" customFormat="1" ht="11.25">
      <c r="B134" s="128" t="s">
        <v>237</v>
      </c>
      <c r="C134" s="129" t="s">
        <v>238</v>
      </c>
      <c r="D134" s="130" t="s">
        <v>239</v>
      </c>
      <c r="E134" s="51">
        <v>295130.43</v>
      </c>
      <c r="F134" s="51">
        <v>93563433.150000006</v>
      </c>
      <c r="G134" s="51">
        <v>991088.07</v>
      </c>
      <c r="H134" s="52">
        <f>SUM(E134:G134)</f>
        <v>94849651.650000006</v>
      </c>
    </row>
    <row r="135" spans="2:8" s="6" customFormat="1" ht="11.25">
      <c r="B135" s="128" t="s">
        <v>240</v>
      </c>
      <c r="C135" s="129" t="s">
        <v>241</v>
      </c>
      <c r="D135" s="130" t="s">
        <v>242</v>
      </c>
      <c r="E135" s="56">
        <v>295130.43</v>
      </c>
      <c r="F135" s="56">
        <v>93503745.150000006</v>
      </c>
      <c r="G135" s="56">
        <v>812930.3</v>
      </c>
      <c r="H135" s="52">
        <f>SUM(E135:G135)</f>
        <v>94611805.88000001</v>
      </c>
    </row>
    <row r="136" spans="2:8" s="6" customFormat="1" ht="12">
      <c r="B136" s="117" t="s">
        <v>243</v>
      </c>
      <c r="C136" s="129" t="s">
        <v>200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244</v>
      </c>
      <c r="C137" s="129" t="s">
        <v>245</v>
      </c>
      <c r="D137" s="130" t="s">
        <v>246</v>
      </c>
      <c r="E137" s="51"/>
      <c r="F137" s="51"/>
      <c r="G137" s="51"/>
      <c r="H137" s="52">
        <f>SUM(E137:G137)</f>
        <v>0</v>
      </c>
    </row>
    <row r="138" spans="2:8" s="6" customFormat="1" ht="22.5">
      <c r="B138" s="128" t="s">
        <v>247</v>
      </c>
      <c r="C138" s="129" t="s">
        <v>248</v>
      </c>
      <c r="D138" s="130" t="s">
        <v>249</v>
      </c>
      <c r="E138" s="56"/>
      <c r="F138" s="56"/>
      <c r="G138" s="56"/>
      <c r="H138" s="52">
        <f>SUM(E138:G138)</f>
        <v>0</v>
      </c>
    </row>
    <row r="139" spans="2:8" s="6" customFormat="1" ht="12">
      <c r="B139" s="42" t="s">
        <v>250</v>
      </c>
      <c r="C139" s="129" t="s">
        <v>207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251</v>
      </c>
      <c r="C140" s="129" t="s">
        <v>252</v>
      </c>
      <c r="D140" s="130" t="s">
        <v>253</v>
      </c>
      <c r="E140" s="56"/>
      <c r="F140" s="56"/>
      <c r="G140" s="56"/>
      <c r="H140" s="52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56"/>
      <c r="F141" s="56"/>
      <c r="G141" s="56"/>
      <c r="H141" s="52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22.5">
      <c r="B143" s="128" t="s">
        <v>259</v>
      </c>
      <c r="C143" s="129" t="s">
        <v>260</v>
      </c>
      <c r="D143" s="130" t="s">
        <v>261</v>
      </c>
      <c r="E143" s="51"/>
      <c r="F143" s="51"/>
      <c r="G143" s="51"/>
      <c r="H143" s="52">
        <f>SUM(E143:G143)</f>
        <v>0</v>
      </c>
    </row>
    <row r="144" spans="2:8" s="6" customFormat="1" ht="11.25">
      <c r="B144" s="128" t="s">
        <v>262</v>
      </c>
      <c r="C144" s="129" t="s">
        <v>263</v>
      </c>
      <c r="D144" s="130" t="s">
        <v>264</v>
      </c>
      <c r="E144" s="51"/>
      <c r="F144" s="51"/>
      <c r="G144" s="51"/>
      <c r="H144" s="52">
        <f>SUM(E144:G144)</f>
        <v>0</v>
      </c>
    </row>
    <row r="145" spans="2:8" s="6" customFormat="1" ht="12">
      <c r="B145" s="42" t="s">
        <v>265</v>
      </c>
      <c r="C145" s="129" t="s">
        <v>266</v>
      </c>
      <c r="D145" s="130"/>
      <c r="E145" s="45">
        <f>E146-E147</f>
        <v>0</v>
      </c>
      <c r="F145" s="45">
        <f>F146-F147</f>
        <v>0</v>
      </c>
      <c r="G145" s="45">
        <f>G146-G147</f>
        <v>0</v>
      </c>
      <c r="H145" s="46">
        <f>H146-H147</f>
        <v>0</v>
      </c>
    </row>
    <row r="146" spans="2:8" s="6" customFormat="1" ht="11.25">
      <c r="B146" s="128" t="s">
        <v>267</v>
      </c>
      <c r="C146" s="129" t="s">
        <v>268</v>
      </c>
      <c r="D146" s="130" t="s">
        <v>269</v>
      </c>
      <c r="E146" s="51"/>
      <c r="F146" s="51"/>
      <c r="G146" s="51"/>
      <c r="H146" s="52">
        <f>SUM(E146:G146)</f>
        <v>0</v>
      </c>
    </row>
    <row r="147" spans="2:8" s="6" customFormat="1" ht="11.25">
      <c r="B147" s="128" t="s">
        <v>270</v>
      </c>
      <c r="C147" s="129" t="s">
        <v>271</v>
      </c>
      <c r="D147" s="130" t="s">
        <v>272</v>
      </c>
      <c r="E147" s="51"/>
      <c r="F147" s="51"/>
      <c r="G147" s="51"/>
      <c r="H147" s="52">
        <f>SUM(E147:G147)</f>
        <v>0</v>
      </c>
    </row>
    <row r="148" spans="2:8" s="6" customFormat="1" ht="12">
      <c r="B148" s="42" t="s">
        <v>273</v>
      </c>
      <c r="C148" s="129" t="s">
        <v>274</v>
      </c>
      <c r="D148" s="130"/>
      <c r="E148" s="45">
        <f>E149-E150</f>
        <v>-234866.72000000003</v>
      </c>
      <c r="F148" s="45">
        <f>F149-F150</f>
        <v>-60353979.139999993</v>
      </c>
      <c r="G148" s="45">
        <f>G149-G150</f>
        <v>-73432.659999999916</v>
      </c>
      <c r="H148" s="46">
        <f>H149-H150</f>
        <v>-60662278.519999981</v>
      </c>
    </row>
    <row r="149" spans="2:8" s="6" customFormat="1" ht="11.25">
      <c r="B149" s="128" t="s">
        <v>275</v>
      </c>
      <c r="C149" s="129" t="s">
        <v>276</v>
      </c>
      <c r="D149" s="130" t="s">
        <v>277</v>
      </c>
      <c r="E149" s="51">
        <v>236338.49</v>
      </c>
      <c r="F149" s="51">
        <v>42890996.880000003</v>
      </c>
      <c r="G149" s="51">
        <v>813938.81</v>
      </c>
      <c r="H149" s="52">
        <f>SUM(E149:G149)</f>
        <v>43941274.180000007</v>
      </c>
    </row>
    <row r="150" spans="2:8" s="6" customFormat="1" ht="12" thickBot="1">
      <c r="B150" s="128" t="s">
        <v>278</v>
      </c>
      <c r="C150" s="137" t="s">
        <v>279</v>
      </c>
      <c r="D150" s="138" t="s">
        <v>280</v>
      </c>
      <c r="E150" s="139">
        <v>471205.21</v>
      </c>
      <c r="F150" s="139">
        <v>103244976.02</v>
      </c>
      <c r="G150" s="139">
        <v>887371.47</v>
      </c>
      <c r="H150" s="69">
        <f>SUM(E150:G150)</f>
        <v>104603552.69999999</v>
      </c>
    </row>
    <row r="151" spans="2:8" s="6" customFormat="1" ht="11.25">
      <c r="B151" s="70"/>
      <c r="C151" s="70"/>
      <c r="D151" s="70"/>
      <c r="E151" s="70"/>
      <c r="F151" s="70"/>
      <c r="G151" s="70"/>
      <c r="H151" s="70" t="s">
        <v>281</v>
      </c>
    </row>
    <row r="152" spans="2:8" s="6" customFormat="1" ht="9.9499999999999993" customHeight="1">
      <c r="B152" s="21"/>
      <c r="C152" s="22" t="s">
        <v>41</v>
      </c>
      <c r="D152" s="188" t="s">
        <v>42</v>
      </c>
      <c r="E152" s="23" t="s">
        <v>43</v>
      </c>
      <c r="F152" s="23" t="s">
        <v>44</v>
      </c>
      <c r="G152" s="24" t="s">
        <v>45</v>
      </c>
      <c r="H152" s="72"/>
    </row>
    <row r="153" spans="2:8" s="6" customFormat="1" ht="12.2" customHeight="1">
      <c r="B153" s="26" t="s">
        <v>47</v>
      </c>
      <c r="C153" s="27" t="s">
        <v>48</v>
      </c>
      <c r="D153" s="189"/>
      <c r="E153" s="28" t="s">
        <v>49</v>
      </c>
      <c r="F153" s="28" t="s">
        <v>50</v>
      </c>
      <c r="G153" s="29" t="s">
        <v>51</v>
      </c>
      <c r="H153" s="73" t="s">
        <v>52</v>
      </c>
    </row>
    <row r="154" spans="2:8" s="6" customFormat="1" ht="11.25">
      <c r="B154" s="31"/>
      <c r="C154" s="27" t="s">
        <v>55</v>
      </c>
      <c r="D154" s="190"/>
      <c r="E154" s="32" t="s">
        <v>56</v>
      </c>
      <c r="F154" s="28" t="s">
        <v>57</v>
      </c>
      <c r="G154" s="29" t="s">
        <v>58</v>
      </c>
      <c r="H154" s="73"/>
    </row>
    <row r="155" spans="2:8" s="6" customFormat="1" ht="12" thickBot="1">
      <c r="B155" s="33">
        <v>1</v>
      </c>
      <c r="C155" s="34">
        <v>2</v>
      </c>
      <c r="D155" s="34">
        <v>3</v>
      </c>
      <c r="E155" s="35">
        <v>4</v>
      </c>
      <c r="F155" s="35">
        <v>5</v>
      </c>
      <c r="G155" s="24" t="s">
        <v>61</v>
      </c>
      <c r="H155" s="72" t="s">
        <v>62</v>
      </c>
    </row>
    <row r="156" spans="2:8" s="6" customFormat="1" ht="11.25">
      <c r="B156" s="140" t="s">
        <v>282</v>
      </c>
      <c r="C156" s="38" t="s">
        <v>239</v>
      </c>
      <c r="D156" s="39"/>
      <c r="E156" s="141">
        <f>E157+E160+E163+E166+E167</f>
        <v>-234866.72</v>
      </c>
      <c r="F156" s="141">
        <f>F157+F160+F163+F166+F167</f>
        <v>-58765996.389999993</v>
      </c>
      <c r="G156" s="141">
        <f>G157+G160+G163+G166+G167</f>
        <v>-3949.4899999999298</v>
      </c>
      <c r="H156" s="142">
        <f>H157+H160+H163+H166+H167</f>
        <v>-59004812.599999987</v>
      </c>
    </row>
    <row r="157" spans="2:8" s="6" customFormat="1" ht="24">
      <c r="B157" s="42" t="s">
        <v>283</v>
      </c>
      <c r="C157" s="43" t="s">
        <v>246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8" s="6" customFormat="1" ht="22.5">
      <c r="B158" s="112" t="s">
        <v>284</v>
      </c>
      <c r="C158" s="43" t="s">
        <v>285</v>
      </c>
      <c r="D158" s="44" t="s">
        <v>286</v>
      </c>
      <c r="E158" s="96"/>
      <c r="F158" s="96"/>
      <c r="G158" s="96"/>
      <c r="H158" s="87">
        <f>SUM(E158:G158)</f>
        <v>0</v>
      </c>
    </row>
    <row r="159" spans="2:8" s="6" customFormat="1" ht="22.5">
      <c r="B159" s="112" t="s">
        <v>287</v>
      </c>
      <c r="C159" s="43" t="s">
        <v>288</v>
      </c>
      <c r="D159" s="44" t="s">
        <v>289</v>
      </c>
      <c r="E159" s="96"/>
      <c r="F159" s="96"/>
      <c r="G159" s="96"/>
      <c r="H159" s="87">
        <f>SUM(E159:G159)</f>
        <v>0</v>
      </c>
    </row>
    <row r="160" spans="2:8" s="6" customFormat="1" ht="24">
      <c r="B160" s="42" t="s">
        <v>290</v>
      </c>
      <c r="C160" s="43" t="s">
        <v>253</v>
      </c>
      <c r="D160" s="44"/>
      <c r="E160" s="88">
        <f>E161-E162</f>
        <v>0</v>
      </c>
      <c r="F160" s="88">
        <f>F161-F162</f>
        <v>0</v>
      </c>
      <c r="G160" s="88">
        <f>G161-G162</f>
        <v>0</v>
      </c>
      <c r="H160" s="89">
        <f>H161-H162</f>
        <v>0</v>
      </c>
    </row>
    <row r="161" spans="2:11" s="6" customFormat="1" ht="22.5" customHeight="1">
      <c r="B161" s="112" t="s">
        <v>291</v>
      </c>
      <c r="C161" s="43" t="s">
        <v>292</v>
      </c>
      <c r="D161" s="44" t="s">
        <v>293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1.25" customHeight="1">
      <c r="B162" s="112" t="s">
        <v>294</v>
      </c>
      <c r="C162" s="43" t="s">
        <v>295</v>
      </c>
      <c r="D162" s="44" t="s">
        <v>296</v>
      </c>
      <c r="E162" s="96"/>
      <c r="F162" s="96"/>
      <c r="G162" s="96"/>
      <c r="H162" s="87">
        <f>SUM(E162:G162)</f>
        <v>0</v>
      </c>
      <c r="I162" s="143"/>
      <c r="J162" s="143"/>
      <c r="K162" s="143"/>
    </row>
    <row r="163" spans="2:11" s="6" customFormat="1" ht="12">
      <c r="B163" s="42" t="s">
        <v>297</v>
      </c>
      <c r="C163" s="43" t="s">
        <v>261</v>
      </c>
      <c r="D163" s="44"/>
      <c r="E163" s="88">
        <f>E164-E165</f>
        <v>0</v>
      </c>
      <c r="F163" s="88">
        <f>F164-F165</f>
        <v>-361496.76999999583</v>
      </c>
      <c r="G163" s="88">
        <f>G164-G165</f>
        <v>4115.7000000000698</v>
      </c>
      <c r="H163" s="89">
        <f>H164-H165</f>
        <v>-357381.06999999285</v>
      </c>
      <c r="I163" s="144"/>
      <c r="J163" s="143"/>
      <c r="K163" s="143"/>
    </row>
    <row r="164" spans="2:11" s="145" customFormat="1" ht="11.25">
      <c r="B164" s="112" t="s">
        <v>298</v>
      </c>
      <c r="C164" s="43" t="s">
        <v>299</v>
      </c>
      <c r="D164" s="44" t="s">
        <v>300</v>
      </c>
      <c r="E164" s="96">
        <v>424241</v>
      </c>
      <c r="F164" s="96">
        <v>122398271.06</v>
      </c>
      <c r="G164" s="96">
        <v>956233.29</v>
      </c>
      <c r="H164" s="87">
        <f>SUM(E164:G164)</f>
        <v>123778745.35000001</v>
      </c>
    </row>
    <row r="165" spans="2:11" s="145" customFormat="1" ht="11.25">
      <c r="B165" s="112" t="s">
        <v>301</v>
      </c>
      <c r="C165" s="43" t="s">
        <v>302</v>
      </c>
      <c r="D165" s="44" t="s">
        <v>303</v>
      </c>
      <c r="E165" s="96">
        <v>424241</v>
      </c>
      <c r="F165" s="96">
        <v>122759767.83</v>
      </c>
      <c r="G165" s="96">
        <v>952117.59</v>
      </c>
      <c r="H165" s="87">
        <f>SUM(E165:G165)</f>
        <v>124136126.42</v>
      </c>
    </row>
    <row r="166" spans="2:11" s="145" customFormat="1" ht="12">
      <c r="B166" s="117" t="s">
        <v>304</v>
      </c>
      <c r="C166" s="43" t="s">
        <v>269</v>
      </c>
      <c r="D166" s="44" t="s">
        <v>223</v>
      </c>
      <c r="E166" s="96">
        <v>-234866.72</v>
      </c>
      <c r="F166" s="96">
        <v>-57897971.189999998</v>
      </c>
      <c r="G166" s="96">
        <v>-8065.19</v>
      </c>
      <c r="H166" s="87">
        <f>SUM(E166:G166)</f>
        <v>-58140903.099999994</v>
      </c>
    </row>
    <row r="167" spans="2:11" s="145" customFormat="1" ht="12.75" thickBot="1">
      <c r="B167" s="117" t="s">
        <v>305</v>
      </c>
      <c r="C167" s="118" t="s">
        <v>277</v>
      </c>
      <c r="D167" s="146" t="s">
        <v>223</v>
      </c>
      <c r="E167" s="147">
        <v>0</v>
      </c>
      <c r="F167" s="147">
        <v>-506528.43</v>
      </c>
      <c r="G167" s="147">
        <v>0</v>
      </c>
      <c r="H167" s="100">
        <f>SUM(E167:G167)</f>
        <v>-506528.43</v>
      </c>
      <c r="I167" s="148"/>
      <c r="J167" s="148"/>
      <c r="K167" s="148"/>
    </row>
    <row r="168" spans="2:11" s="145" customFormat="1" ht="11.25">
      <c r="B168" s="149"/>
      <c r="C168" s="150"/>
      <c r="D168" s="151"/>
      <c r="E168" s="152"/>
      <c r="F168" s="152"/>
      <c r="G168" s="152"/>
      <c r="H168" s="153"/>
      <c r="I168" s="148"/>
      <c r="K168" s="148"/>
    </row>
    <row r="169" spans="2:11" s="145" customFormat="1" ht="19.5" customHeight="1">
      <c r="B169" s="154" t="s">
        <v>306</v>
      </c>
      <c r="C169" s="181" t="s">
        <v>307</v>
      </c>
      <c r="D169" s="181"/>
      <c r="E169" s="181"/>
      <c r="F169" s="155" t="s">
        <v>308</v>
      </c>
      <c r="G169" s="156"/>
      <c r="H169" s="198" t="s">
        <v>331</v>
      </c>
      <c r="J169" s="148"/>
      <c r="K169" s="148"/>
    </row>
    <row r="170" spans="2:11" s="145" customFormat="1" ht="10.5" customHeight="1">
      <c r="B170" s="157" t="s">
        <v>309</v>
      </c>
      <c r="C170" s="182" t="s">
        <v>310</v>
      </c>
      <c r="D170" s="182"/>
      <c r="E170" s="182"/>
      <c r="G170" s="157" t="s">
        <v>311</v>
      </c>
      <c r="H170" s="158" t="s">
        <v>310</v>
      </c>
      <c r="J170" s="148"/>
      <c r="K170" s="148"/>
    </row>
    <row r="171" spans="2:11" s="145" customFormat="1" ht="30" customHeight="1">
      <c r="B171" s="159"/>
      <c r="C171" s="159"/>
      <c r="D171" s="159"/>
      <c r="G171" s="159"/>
    </row>
    <row r="172" spans="2:11" s="145" customFormat="1" ht="22.5" customHeight="1">
      <c r="B172" s="160" t="s">
        <v>312</v>
      </c>
      <c r="C172" s="187" t="s">
        <v>313</v>
      </c>
      <c r="D172" s="187"/>
      <c r="E172" s="187"/>
      <c r="F172" s="187"/>
      <c r="G172" s="187"/>
      <c r="H172" s="187"/>
    </row>
    <row r="173" spans="2:11" s="145" customFormat="1" ht="9.75" customHeight="1">
      <c r="B173" s="148"/>
      <c r="C173" s="182" t="s">
        <v>314</v>
      </c>
      <c r="D173" s="182"/>
      <c r="E173" s="182"/>
      <c r="F173" s="182"/>
      <c r="G173" s="182"/>
      <c r="H173" s="182"/>
    </row>
    <row r="174" spans="2:11" s="199" customFormat="1" ht="22.5" customHeight="1">
      <c r="B174" s="200" t="s">
        <v>315</v>
      </c>
      <c r="C174" s="201" t="s">
        <v>332</v>
      </c>
      <c r="D174" s="201"/>
      <c r="E174" s="201"/>
      <c r="F174" s="202"/>
      <c r="G174" s="201" t="s">
        <v>333</v>
      </c>
      <c r="H174" s="201"/>
      <c r="I174" s="203"/>
      <c r="J174" s="203"/>
    </row>
    <row r="175" spans="2:11" s="204" customFormat="1" ht="15" customHeight="1">
      <c r="B175" s="205" t="s">
        <v>316</v>
      </c>
      <c r="C175" s="206" t="s">
        <v>317</v>
      </c>
      <c r="D175" s="206"/>
      <c r="E175" s="206"/>
      <c r="F175" s="207" t="s">
        <v>311</v>
      </c>
      <c r="G175" s="206" t="s">
        <v>310</v>
      </c>
      <c r="H175" s="206"/>
    </row>
    <row r="176" spans="2:11" s="208" customFormat="1" ht="23.25" customHeight="1">
      <c r="B176" s="209" t="s">
        <v>318</v>
      </c>
      <c r="C176" s="201" t="s">
        <v>334</v>
      </c>
      <c r="D176" s="201"/>
      <c r="E176" s="201"/>
      <c r="F176" s="201" t="s">
        <v>335</v>
      </c>
      <c r="G176" s="201"/>
      <c r="H176" s="198" t="s">
        <v>336</v>
      </c>
    </row>
    <row r="177" spans="2:8" s="210" customFormat="1" ht="15" customHeight="1">
      <c r="B177" s="207" t="s">
        <v>309</v>
      </c>
      <c r="C177" s="206" t="s">
        <v>317</v>
      </c>
      <c r="D177" s="206"/>
      <c r="E177" s="206"/>
      <c r="F177" s="206" t="s">
        <v>310</v>
      </c>
      <c r="G177" s="206"/>
      <c r="H177" s="207" t="s">
        <v>319</v>
      </c>
    </row>
    <row r="178" spans="2:8" s="208" customFormat="1">
      <c r="B178" s="209"/>
      <c r="C178" s="209"/>
      <c r="D178" s="209"/>
      <c r="E178" s="199"/>
      <c r="F178" s="199"/>
      <c r="G178" s="209"/>
      <c r="H178" s="209"/>
    </row>
    <row r="179" spans="2:8" s="208" customFormat="1" ht="14.25" customHeight="1">
      <c r="B179" s="211" t="s">
        <v>337</v>
      </c>
      <c r="C179" s="212"/>
      <c r="D179" s="212"/>
      <c r="E179" s="212"/>
      <c r="F179" s="213"/>
      <c r="G179" s="213"/>
      <c r="H179" s="213"/>
    </row>
    <row r="180" spans="2:8" s="3" customFormat="1" ht="14.25" customHeight="1">
      <c r="B180" s="162"/>
      <c r="C180" s="159"/>
      <c r="D180" s="159"/>
      <c r="E180" s="154"/>
      <c r="F180" s="163"/>
      <c r="G180" s="163"/>
      <c r="H180" s="163"/>
    </row>
    <row r="181" spans="2:8" s="3" customFormat="1" ht="13.5" hidden="1" customHeight="1" thickBot="1">
      <c r="B181" s="164"/>
      <c r="C181" s="164"/>
      <c r="D181" s="164"/>
      <c r="E181" s="164"/>
      <c r="F181" s="164"/>
      <c r="G181" s="161"/>
      <c r="H181" s="161"/>
    </row>
    <row r="182" spans="2:8" s="3" customFormat="1" ht="48.75" hidden="1" customHeight="1" thickTop="1" thickBot="1">
      <c r="B182" s="1"/>
      <c r="C182" s="183"/>
      <c r="D182" s="184"/>
      <c r="E182" s="184"/>
      <c r="F182" s="185" t="s">
        <v>320</v>
      </c>
      <c r="G182" s="185"/>
      <c r="H182" s="186"/>
    </row>
    <row r="183" spans="2:8" s="3" customFormat="1" ht="13.5" hidden="1" customHeight="1" thickTop="1" thickBot="1">
      <c r="B183" s="1"/>
      <c r="C183" s="1"/>
      <c r="D183" s="1"/>
      <c r="E183" s="1"/>
      <c r="F183" s="1"/>
      <c r="G183" s="2"/>
      <c r="H183" s="2"/>
    </row>
    <row r="184" spans="2:8" s="3" customFormat="1" ht="15.75" hidden="1" thickTop="1">
      <c r="B184" s="1"/>
      <c r="C184" s="177" t="s">
        <v>321</v>
      </c>
      <c r="D184" s="178"/>
      <c r="E184" s="178"/>
      <c r="F184" s="179"/>
      <c r="G184" s="179"/>
      <c r="H184" s="180"/>
    </row>
    <row r="185" spans="2:8" s="3" customFormat="1" hidden="1">
      <c r="B185" s="1"/>
      <c r="C185" s="167" t="s">
        <v>322</v>
      </c>
      <c r="D185" s="168"/>
      <c r="E185" s="168"/>
      <c r="F185" s="169"/>
      <c r="G185" s="169"/>
      <c r="H185" s="170"/>
    </row>
    <row r="186" spans="2:8" s="3" customFormat="1" hidden="1">
      <c r="B186" s="1"/>
      <c r="C186" s="167" t="s">
        <v>323</v>
      </c>
      <c r="D186" s="168"/>
      <c r="E186" s="168"/>
      <c r="F186" s="171"/>
      <c r="G186" s="171"/>
      <c r="H186" s="172"/>
    </row>
    <row r="187" spans="2:8" s="3" customFormat="1" hidden="1">
      <c r="B187" s="1"/>
      <c r="C187" s="167" t="s">
        <v>324</v>
      </c>
      <c r="D187" s="168"/>
      <c r="E187" s="168"/>
      <c r="F187" s="171"/>
      <c r="G187" s="171"/>
      <c r="H187" s="172"/>
    </row>
    <row r="188" spans="2:8" s="3" customFormat="1" hidden="1">
      <c r="B188" s="1"/>
      <c r="C188" s="167" t="s">
        <v>325</v>
      </c>
      <c r="D188" s="168"/>
      <c r="E188" s="168"/>
      <c r="F188" s="171"/>
      <c r="G188" s="171"/>
      <c r="H188" s="172"/>
    </row>
    <row r="189" spans="2:8" s="3" customFormat="1" hidden="1">
      <c r="B189" s="1"/>
      <c r="C189" s="167" t="s">
        <v>326</v>
      </c>
      <c r="D189" s="168"/>
      <c r="E189" s="168"/>
      <c r="F189" s="169"/>
      <c r="G189" s="169"/>
      <c r="H189" s="170"/>
    </row>
    <row r="190" spans="2:8" s="3" customFormat="1" hidden="1">
      <c r="B190" s="1"/>
      <c r="C190" s="167" t="s">
        <v>327</v>
      </c>
      <c r="D190" s="168"/>
      <c r="E190" s="168"/>
      <c r="F190" s="169"/>
      <c r="G190" s="169"/>
      <c r="H190" s="170"/>
    </row>
    <row r="191" spans="2:8" s="3" customFormat="1" hidden="1">
      <c r="B191" s="1"/>
      <c r="C191" s="167" t="s">
        <v>328</v>
      </c>
      <c r="D191" s="168"/>
      <c r="E191" s="168"/>
      <c r="F191" s="171"/>
      <c r="G191" s="171"/>
      <c r="H191" s="172"/>
    </row>
    <row r="192" spans="2:8" s="3" customFormat="1" ht="15.75" hidden="1" thickBot="1">
      <c r="B192" s="1"/>
      <c r="C192" s="173" t="s">
        <v>329</v>
      </c>
      <c r="D192" s="174"/>
      <c r="E192" s="174"/>
      <c r="F192" s="175"/>
      <c r="G192" s="175"/>
      <c r="H192" s="176"/>
    </row>
    <row r="193" spans="1:11" s="3" customFormat="1" ht="4.5" hidden="1" customHeight="1" thickTop="1">
      <c r="B193" s="1"/>
      <c r="C193" s="165"/>
      <c r="D193" s="165"/>
      <c r="E193" s="165"/>
      <c r="F193" s="166"/>
      <c r="G193" s="166"/>
      <c r="H193" s="166"/>
    </row>
    <row r="194" spans="1:11" s="3" customFormat="1" hidden="1">
      <c r="B194" s="1"/>
      <c r="C194" s="1"/>
      <c r="D194" s="1"/>
      <c r="E194" s="1"/>
      <c r="F194" s="1"/>
      <c r="G194" s="2"/>
      <c r="H194" s="2"/>
    </row>
    <row r="195" spans="1:11" ht="15.75">
      <c r="A195" s="3"/>
      <c r="B195" s="1"/>
      <c r="C195" s="1"/>
      <c r="D195" s="1"/>
      <c r="E195" s="1"/>
      <c r="F195" s="1"/>
      <c r="G195" s="2"/>
      <c r="H195" s="2"/>
      <c r="I195" s="3"/>
      <c r="J195" s="3"/>
      <c r="K195" s="3"/>
    </row>
  </sheetData>
  <mergeCells count="46">
    <mergeCell ref="C8:F9"/>
    <mergeCell ref="B179:E179"/>
    <mergeCell ref="B2:G2"/>
    <mergeCell ref="D4:E4"/>
    <mergeCell ref="C5:F5"/>
    <mergeCell ref="C6:F6"/>
    <mergeCell ref="C7:F7"/>
    <mergeCell ref="C175:E175"/>
    <mergeCell ref="G175:H175"/>
    <mergeCell ref="D13:D15"/>
    <mergeCell ref="D41:D43"/>
    <mergeCell ref="D85:D87"/>
    <mergeCell ref="D121:D123"/>
    <mergeCell ref="D152:D154"/>
    <mergeCell ref="C169:E169"/>
    <mergeCell ref="C170:E170"/>
    <mergeCell ref="C172:H172"/>
    <mergeCell ref="C173:H173"/>
    <mergeCell ref="C174:E174"/>
    <mergeCell ref="G174:H174"/>
    <mergeCell ref="C176:E176"/>
    <mergeCell ref="F176:G176"/>
    <mergeCell ref="C177:E177"/>
    <mergeCell ref="F177:G177"/>
    <mergeCell ref="C182:E182"/>
    <mergeCell ref="F182:H182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89:E189"/>
    <mergeCell ref="F189:H189"/>
    <mergeCell ref="C193:E193"/>
    <mergeCell ref="F193:H193"/>
    <mergeCell ref="C190:E190"/>
    <mergeCell ref="F190:H190"/>
    <mergeCell ref="C191:E191"/>
    <mergeCell ref="F191:H191"/>
    <mergeCell ref="C192:E192"/>
    <mergeCell ref="F192:H192"/>
  </mergeCells>
  <pageMargins left="0.68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9" max="16383" man="1"/>
    <brk id="83" max="16383" man="1"/>
    <brk id="119" max="16383" man="1"/>
    <brk id="150" max="16383" man="1"/>
    <brk id="18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651</vt:i4>
      </vt:variant>
    </vt:vector>
  </HeadingPairs>
  <TitlesOfParts>
    <vt:vector size="652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'0503721'!TR_30200296437_2361962232</vt:lpstr>
      <vt:lpstr>'0503721'!TR_30200296437_2361962233</vt:lpstr>
      <vt:lpstr>'0503721'!TR_30200296437_2361962234</vt:lpstr>
      <vt:lpstr>'0503721'!TR_30200296447</vt:lpstr>
      <vt:lpstr>'0503721'!TR_30200296457_2361962249</vt:lpstr>
      <vt:lpstr>'0503721'!TR_30200296457_2361962250</vt:lpstr>
      <vt:lpstr>'0503721'!TR_30200296467_2361962227</vt:lpstr>
      <vt:lpstr>'0503721'!TR_30200296477</vt:lpstr>
      <vt:lpstr>'0503721'!TR_30200296487</vt:lpstr>
      <vt:lpstr>'0503721'!TR_30200296497_2361962231</vt:lpstr>
      <vt:lpstr>'0503721'!TR_30200296507_2361962237</vt:lpstr>
      <vt:lpstr>'0503721'!TR_30200296507_2361962238</vt:lpstr>
      <vt:lpstr>'0503721'!TR_30200296507_2361962239</vt:lpstr>
      <vt:lpstr>'0503721'!TR_30200296517_2361962246</vt:lpstr>
      <vt:lpstr>'0503721'!TR_30200296517_2361962247</vt:lpstr>
      <vt:lpstr>'0503721'!TR_30200296527_2361962228</vt:lpstr>
      <vt:lpstr>'0503721'!TR_30200296527_2361962229</vt:lpstr>
      <vt:lpstr>'0503721'!TR_30200296527_2361962230</vt:lpstr>
      <vt:lpstr>'0503721'!TR_30200296537</vt:lpstr>
      <vt:lpstr>'0503721'!TR_30200296547_2361962240</vt:lpstr>
      <vt:lpstr>'0503721'!TR_30200296547_2361962241</vt:lpstr>
      <vt:lpstr>'0503721'!TR_30200296547_2361962242</vt:lpstr>
      <vt:lpstr>'0503721'!TR_30200296547_2361962243</vt:lpstr>
      <vt:lpstr>'0503721'!TR_30200296557</vt:lpstr>
      <vt:lpstr>'0503721'!TR_30200296567</vt:lpstr>
      <vt:lpstr>'0503721'!TR_30200296577_2361962244</vt:lpstr>
      <vt:lpstr>'0503721'!TR_30200296577_2361962245</vt:lpstr>
      <vt:lpstr>'0503721'!TR_30200296587_2361962235</vt:lpstr>
      <vt:lpstr>'0503721'!TR_30200296587_2361962236</vt:lpstr>
      <vt:lpstr>'0503721'!TR_30200296597_2361962248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2024-03-21T13:58:00Z</cp:lastPrinted>
  <dcterms:created xsi:type="dcterms:W3CDTF">2024-03-13T11:56:40Z</dcterms:created>
  <dcterms:modified xsi:type="dcterms:W3CDTF">2024-03-21T13:58:01Z</dcterms:modified>
</cp:coreProperties>
</file>